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1_0.bin" ContentType="application/vnd.openxmlformats-officedocument.oleObject"/>
  <Override PartName="/xl/embeddings/oleObject_11_1.bin" ContentType="application/vnd.openxmlformats-officedocument.oleObject"/>
  <Override PartName="/xl/embeddings/oleObject_11_2.bin" ContentType="application/vnd.openxmlformats-officedocument.oleObject"/>
  <Override PartName="/xl/embeddings/oleObject_11_3.bin" ContentType="application/vnd.openxmlformats-officedocument.oleObject"/>
  <Override PartName="/xl/embeddings/oleObject_11_4.bin" ContentType="application/vnd.openxmlformats-officedocument.oleObject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  <Override PartName="/xl/embeddings/oleObject_12_6.bin" ContentType="application/vnd.openxmlformats-officedocument.oleObject"/>
  <Override PartName="/xl/embeddings/oleObject_12_7.bin" ContentType="application/vnd.openxmlformats-officedocument.oleObject"/>
  <Override PartName="/xl/embeddings/oleObject_12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165" activeTab="8"/>
  </bookViews>
  <sheets>
    <sheet name="1010" sheetId="1" r:id="rId1"/>
    <sheet name="1020" sheetId="2" r:id="rId2"/>
    <sheet name="1090" sheetId="3" r:id="rId3"/>
    <sheet name="1140" sheetId="4" r:id="rId4"/>
    <sheet name="1150" sheetId="5" r:id="rId5"/>
    <sheet name="1160" sheetId="6" r:id="rId6"/>
    <sheet name="5031" sheetId="7" r:id="rId7"/>
    <sheet name="0150" sheetId="8" r:id="rId8"/>
    <sheet name="7366" sheetId="9" r:id="rId9"/>
    <sheet name="7640" sheetId="10" r:id="rId10"/>
    <sheet name="довідник" sheetId="11" r:id="rId11"/>
    <sheet name="зразок" sheetId="12" r:id="rId12"/>
    <sheet name="зразок 2" sheetId="13" r:id="rId13"/>
  </sheets>
  <definedNames>
    <definedName name="_xlnm.Print_Area" localSheetId="7">'0150'!$A$1:$O$46</definedName>
    <definedName name="_xlnm.Print_Area" localSheetId="0">'1010'!$A$1:$O$52</definedName>
    <definedName name="_xlnm.Print_Area" localSheetId="1">'1020'!$A$1:$O$51</definedName>
    <definedName name="_xlnm.Print_Area" localSheetId="2">'1090'!$A$1:$O$46</definedName>
    <definedName name="_xlnm.Print_Area" localSheetId="3">'1140'!$A$1:$O$44</definedName>
    <definedName name="_xlnm.Print_Area" localSheetId="4">'1150'!$A$1:$O$45</definedName>
    <definedName name="_xlnm.Print_Area" localSheetId="6">'5031'!$A$1:$O$66</definedName>
    <definedName name="_xlnm.Print_Area" localSheetId="8">'7366'!$A$1:$O$47</definedName>
    <definedName name="_xlnm.Print_Area" localSheetId="9">'7640'!$A$1:$O$24</definedName>
    <definedName name="_xlnm.Print_Area" localSheetId="12">'зразок 2'!$A$1:$H$80</definedName>
  </definedNames>
  <calcPr fullCalcOnLoad="1"/>
</workbook>
</file>

<file path=xl/sharedStrings.xml><?xml version="1.0" encoding="utf-8"?>
<sst xmlns="http://schemas.openxmlformats.org/spreadsheetml/2006/main" count="663" uniqueCount="225">
  <si>
    <t>Показники</t>
  </si>
  <si>
    <t>ефективності</t>
  </si>
  <si>
    <t>якості</t>
  </si>
  <si>
    <t>ЗАВДАННЯ 2</t>
  </si>
  <si>
    <t>ЗАВДАННЯ 3</t>
  </si>
  <si>
    <t>Порівняльний аналіз ефективності бюджетної програми.</t>
  </si>
  <si>
    <t>Виконання результативних показників бюджетної програми</t>
  </si>
  <si>
    <t xml:space="preserve">розрахунок середнього індексу виконання показників ефективності бюджетної програми: </t>
  </si>
  <si>
    <t xml:space="preserve">розрахунок середнього індексу виконання показників якості бюджетної програми: </t>
  </si>
  <si>
    <t>Висока ефективність</t>
  </si>
  <si>
    <r>
      <rPr>
        <sz val="14"/>
        <rFont val="Arial Cyr"/>
        <family val="0"/>
      </rPr>
      <t>І(</t>
    </r>
    <r>
      <rPr>
        <sz val="10"/>
        <rFont val="Arial Cyr"/>
        <family val="0"/>
      </rPr>
      <t>2016) та</t>
    </r>
    <r>
      <rPr>
        <sz val="14"/>
        <rFont val="Arial Cyr"/>
        <family val="0"/>
      </rPr>
      <t xml:space="preserve"> І</t>
    </r>
    <r>
      <rPr>
        <sz val="10"/>
        <rFont val="Arial Cyr"/>
        <family val="0"/>
      </rPr>
      <t>як відсутній. Відповідно п.3.2 Методики прибавляємо 25 та 100 балів за умови відсутності показника І1 та Іяк</t>
    </r>
  </si>
  <si>
    <t>Е = 100 + 100,0 +25=225,0</t>
  </si>
  <si>
    <t>ЗАВДАННЯ 1</t>
  </si>
  <si>
    <t>1011190 Централізоване ведення бухгалтерського обліку</t>
  </si>
  <si>
    <t>1011200 Здійснення  централізованого господарського обслуговування</t>
  </si>
  <si>
    <t xml:space="preserve">1011210 Утримання інших  закладів освіти </t>
  </si>
  <si>
    <t>1011100 Підготовка робітничих кадрів закладами професійно-технічної освіти</t>
  </si>
  <si>
    <t xml:space="preserve">Забезпечити створення  належних умов для надання  на належному рівні   дошкільної освіти та  виховання дітей </t>
  </si>
  <si>
    <t>середні витрати на   1 дитину</t>
  </si>
  <si>
    <t xml:space="preserve">відсоток охоплення  дітей дошкільною освітою </t>
  </si>
  <si>
    <t xml:space="preserve">діто-дні   відвідування             </t>
  </si>
  <si>
    <t xml:space="preserve">кількість днів відвідування      </t>
  </si>
  <si>
    <t>Придбання обладнання і предметів довгострокового  користування</t>
  </si>
  <si>
    <t xml:space="preserve">середня вартість одиниці придбаного обладнання </t>
  </si>
  <si>
    <t>відсоток виконання завдання</t>
  </si>
  <si>
    <t>Здійснення капітального ремонту приміщень та інших об'єктів</t>
  </si>
  <si>
    <t xml:space="preserve">середня вартість одиниці відремонтованої площі </t>
  </si>
  <si>
    <t>Виконання плану</t>
  </si>
  <si>
    <t>Затверджено</t>
  </si>
  <si>
    <t>Виконано</t>
  </si>
  <si>
    <r>
      <t>І</t>
    </r>
    <r>
      <rPr>
        <sz val="10"/>
        <color indexed="10"/>
        <rFont val="Arial Cyr"/>
        <family val="0"/>
      </rPr>
      <t xml:space="preserve"> (як.)=</t>
    </r>
    <r>
      <rPr>
        <sz val="11"/>
        <color indexed="10"/>
        <rFont val="Arial Cyr"/>
        <family val="0"/>
      </rPr>
      <t>100/100 х100=100,0</t>
    </r>
  </si>
  <si>
    <r>
      <t>І</t>
    </r>
    <r>
      <rPr>
        <sz val="10"/>
        <color indexed="10"/>
        <rFont val="Arial Cyr"/>
        <family val="0"/>
      </rPr>
      <t xml:space="preserve"> (еф.)=</t>
    </r>
    <r>
      <rPr>
        <sz val="11"/>
        <color indexed="10"/>
        <rFont val="Arial Cyr"/>
        <family val="0"/>
      </rPr>
      <t>40,8/44,4 х100=91,9</t>
    </r>
  </si>
  <si>
    <t xml:space="preserve">Забезпечити надання  відповідних послуг денними   загальноосвітніми  навчальними закладами      </t>
  </si>
  <si>
    <t xml:space="preserve">середні витрати на 1 учня </t>
  </si>
  <si>
    <t xml:space="preserve">діто-дні відвідування       </t>
  </si>
  <si>
    <r>
      <t>І</t>
    </r>
    <r>
      <rPr>
        <sz val="10"/>
        <color indexed="10"/>
        <rFont val="Arial Cyr"/>
        <family val="0"/>
      </rPr>
      <t xml:space="preserve"> (еф.)=</t>
    </r>
    <r>
      <rPr>
        <sz val="11"/>
        <color indexed="10"/>
        <rFont val="Arial Cyr"/>
        <family val="0"/>
      </rPr>
      <t>1492/1495 х100=99,8</t>
    </r>
  </si>
  <si>
    <r>
      <t>І</t>
    </r>
    <r>
      <rPr>
        <sz val="10"/>
        <color indexed="10"/>
        <rFont val="Arial Cyr"/>
        <family val="0"/>
      </rPr>
      <t xml:space="preserve"> (еф.)=0</t>
    </r>
    <r>
      <rPr>
        <sz val="11"/>
        <color indexed="10"/>
        <rFont val="Arial Cyr"/>
        <family val="0"/>
      </rPr>
      <t>/1,6 х100=0,0</t>
    </r>
  </si>
  <si>
    <t xml:space="preserve">Надання рівних можливостей дівчатам та хлопцям у сфері отримання позашкільної освіти </t>
  </si>
  <si>
    <t>Н.Ф.Чмуж</t>
  </si>
  <si>
    <t>Старший економіст</t>
  </si>
  <si>
    <t>середні витрати на 1 дитину(хлопця/дівчину)</t>
  </si>
  <si>
    <t>у т.ч. за напрямами діяльності гуртів (будинок дитячої та юнацької творчості)</t>
  </si>
  <si>
    <t>середні витрати на 1 захід з позашкільної роботи</t>
  </si>
  <si>
    <t>відсоток дітей (хлопців/дівчат) , охоплених позашкільною освітою, за напрямами діяльності гуртків, віком, місцем проживання</t>
  </si>
  <si>
    <t>відсоток дітей (хлопців/дівчат), які отримали нагороди, за напрямами діяльності гуртків</t>
  </si>
  <si>
    <t xml:space="preserve">Забезпечити реалізацію інших заходів з післядипломної освіти </t>
  </si>
  <si>
    <t>середні витрати на 1 фахівця, що пройде перепідготовку</t>
  </si>
  <si>
    <t>середні витрати на 1 фахівця, що підвищить кваліфікацію</t>
  </si>
  <si>
    <t>відсоток фахівців ,які отримаоть відповідний документ про освіту</t>
  </si>
  <si>
    <t>кількість закладів, які обслуговує один працівник</t>
  </si>
  <si>
    <t>середня вартість виготовлення одного примірника навчально-методичної літератури</t>
  </si>
  <si>
    <t xml:space="preserve">забезпеченість установ освіти навчально-методичної літератури </t>
  </si>
  <si>
    <t>не передбачено звітністю</t>
  </si>
  <si>
    <r>
      <t>І</t>
    </r>
    <r>
      <rPr>
        <sz val="10"/>
        <color indexed="10"/>
        <rFont val="Arial Cyr"/>
        <family val="0"/>
      </rPr>
      <t xml:space="preserve"> (еф.)=</t>
    </r>
    <r>
      <rPr>
        <sz val="11"/>
        <color indexed="10"/>
        <rFont val="Arial Cyr"/>
        <family val="0"/>
      </rPr>
      <t>15/15 х100=100</t>
    </r>
  </si>
  <si>
    <r>
      <t>І</t>
    </r>
    <r>
      <rPr>
        <sz val="10"/>
        <color indexed="10"/>
        <rFont val="Arial Cyr"/>
        <family val="0"/>
      </rPr>
      <t xml:space="preserve"> (як.)=</t>
    </r>
    <r>
      <rPr>
        <sz val="11"/>
        <color indexed="10"/>
        <rFont val="Arial Cyr"/>
        <family val="0"/>
      </rPr>
      <t>(11/11+263/263): 2 х100=100,0</t>
    </r>
  </si>
  <si>
    <t xml:space="preserve">середній розмір допомоги </t>
  </si>
  <si>
    <r>
      <t>І</t>
    </r>
    <r>
      <rPr>
        <sz val="10"/>
        <color indexed="10"/>
        <rFont val="Arial Cyr"/>
        <family val="0"/>
      </rPr>
      <t xml:space="preserve"> (еф.)=</t>
    </r>
    <r>
      <rPr>
        <sz val="11"/>
        <color indexed="10"/>
        <rFont val="Arial Cyr"/>
        <family val="0"/>
      </rPr>
      <t>1810/1810 х100=100,0</t>
    </r>
  </si>
  <si>
    <t>середні витрати на утримання однієї комунальної дитячо-юнацької спортивної школи, видатки на утримання якої здійснюються з бюджету, в розрізі їх видів (ДЮСШ, КДЮСШ, СДЮШОР), з розрахунку на одного працівника</t>
  </si>
  <si>
    <t>середньомісячна заробітна плата працівника дитячо-юнацької спортивної школи, видатки на утримання якої здійснюються з бюджету (ДЮСШ, КДЮСШ, СДЮШОР)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</si>
  <si>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</t>
  </si>
  <si>
    <t>кількість підготовлених у комунальних дитячо-юнацьких спортивних школах, видатки на утримання яких здійснюються з бюджету (ДЮСШ, КДЮСШ, СДЮШОР), майстрів спорту України / кандидатів у майстри спорту України</t>
  </si>
  <si>
    <t>кількість учнів комунальних дитячо-юнацьких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</t>
  </si>
  <si>
    <t>динаміка** кількості учнів комунальних дитячо-юнацьких спортивних шкіл, видатки на утримання яких здійснюються з бюджету (ДЮСШ, КДЮСШ, СДЮШОР), порівняно з минулим роком</t>
  </si>
  <si>
    <t>Здійснення поточного ремонту (виконання міні-проекту спортивний майданчик "Перший крок до участі")</t>
  </si>
  <si>
    <t>кількість   виконаних листів, звернень, заяв, скарг на 1 працівника</t>
  </si>
  <si>
    <t>кількість прийнятих нормативно-правових актів на 1 працівника</t>
  </si>
  <si>
    <t>витрати на утримання 1 штатної одиниці</t>
  </si>
  <si>
    <t>Забезпечення виконання наданих законодавством повноважень</t>
  </si>
  <si>
    <t>Реконструкція будівлі Первомайської загальноосвітньої школи № 5 з прибудовою тамбуру в м.Первомайський, вул. Кіндратьєва</t>
  </si>
  <si>
    <t>Реконструкція будівлі Первомайської загальноосвітньої школи № 6 з прибудовою тамбуру в м.Первомайський, вул. Кіндратьєва</t>
  </si>
  <si>
    <t>Середні витрати на реконструкцію 1 об'єкту</t>
  </si>
  <si>
    <t xml:space="preserve">Рівень готовності   </t>
  </si>
  <si>
    <r>
      <t>І</t>
    </r>
    <r>
      <rPr>
        <sz val="10"/>
        <color indexed="10"/>
        <rFont val="Arial Cyr"/>
        <family val="0"/>
      </rPr>
      <t xml:space="preserve"> (як.)=</t>
    </r>
    <r>
      <rPr>
        <sz val="11"/>
        <color indexed="10"/>
        <rFont val="Arial Cyr"/>
        <family val="0"/>
      </rPr>
      <t>(0/100) х100=0</t>
    </r>
  </si>
  <si>
    <r>
      <t>І</t>
    </r>
    <r>
      <rPr>
        <sz val="10"/>
        <color indexed="62"/>
        <rFont val="Arial Cyr"/>
        <family val="0"/>
      </rPr>
      <t xml:space="preserve"> 2016(як.)=</t>
    </r>
    <r>
      <rPr>
        <sz val="11"/>
        <color indexed="62"/>
        <rFont val="Arial Cyr"/>
        <family val="0"/>
      </rPr>
      <t>100/100х100=100,0</t>
    </r>
  </si>
  <si>
    <r>
      <rPr>
        <sz val="14"/>
        <color indexed="10"/>
        <rFont val="Arial Cyr"/>
        <family val="0"/>
      </rPr>
      <t xml:space="preserve">І </t>
    </r>
    <r>
      <rPr>
        <sz val="10"/>
        <color indexed="10"/>
        <rFont val="Arial Cyr"/>
        <family val="0"/>
      </rPr>
      <t>1 = 100/100=1</t>
    </r>
  </si>
  <si>
    <r>
      <rPr>
        <sz val="14"/>
        <color indexed="10"/>
        <rFont val="Arial Cyr"/>
        <family val="0"/>
      </rPr>
      <t xml:space="preserve">І </t>
    </r>
    <r>
      <rPr>
        <sz val="10"/>
        <color indexed="10"/>
        <rFont val="Arial Cyr"/>
        <family val="0"/>
      </rPr>
      <t>1 = 91,9/100=0,92</t>
    </r>
  </si>
  <si>
    <t>Висновок : ця программа має високу ефективність</t>
  </si>
  <si>
    <t>Висновок : ця программа має низьку ефективність</t>
  </si>
  <si>
    <t>Е = 100,0 + 100,0 +25 = 225</t>
  </si>
  <si>
    <t>Е = 100 + 100,0 +25 = 225,0</t>
  </si>
  <si>
    <t>Е = 100 + 100,0 + 15 = 215,0</t>
  </si>
  <si>
    <r>
      <t>І</t>
    </r>
    <r>
      <rPr>
        <sz val="10"/>
        <color indexed="62"/>
        <rFont val="Arial Cyr"/>
        <family val="0"/>
      </rPr>
      <t xml:space="preserve"> 2016(як.)=0/0</t>
    </r>
    <r>
      <rPr>
        <sz val="11"/>
        <color indexed="62"/>
        <rFont val="Arial Cyr"/>
        <family val="0"/>
      </rPr>
      <t>х100=0</t>
    </r>
  </si>
  <si>
    <r>
      <rPr>
        <sz val="14"/>
        <color indexed="10"/>
        <rFont val="Arial Cyr"/>
        <family val="0"/>
      </rPr>
      <t xml:space="preserve">І </t>
    </r>
    <r>
      <rPr>
        <sz val="10"/>
        <color indexed="10"/>
        <rFont val="Arial Cyr"/>
        <family val="0"/>
      </rPr>
      <t>1 = 100/100=1,00</t>
    </r>
  </si>
  <si>
    <t>Е = 100 + 100 + 25 = 225</t>
  </si>
  <si>
    <r>
      <t>І</t>
    </r>
    <r>
      <rPr>
        <sz val="10"/>
        <color indexed="62"/>
        <rFont val="Arial Cyr"/>
        <family val="0"/>
      </rPr>
      <t xml:space="preserve"> 2016(як.)=</t>
    </r>
  </si>
  <si>
    <t>Е =100 + 0 + 25 = 125</t>
  </si>
  <si>
    <t>затв/ викон</t>
  </si>
  <si>
    <t>ЗАВДАННЯ НЕ ВИКОНАНО В ЗАГАЛЬНИЙ РЕЗУЛЬТ НЕ БУДЕМО ВРАХОВУВАТИ</t>
  </si>
  <si>
    <t>0610000 Відділ освіти</t>
  </si>
  <si>
    <t>0611010 Надання дошкільної освіти</t>
  </si>
  <si>
    <t>0611020 Надання загальної середньої освіти загальноосвітніми навчальними закладами(в т.ч.школою-дитячим садком, інтернетом при школі),спеціалізованими школами, ліцеями, гімназіями, колегіумами</t>
  </si>
  <si>
    <t>0611090 Надання позашкільної освіти позашкільними закладами освіти,заходи із позашкільної роботи з дітьми</t>
  </si>
  <si>
    <t>0611140  Підвищення кваліфікації, перепідготовка кадрів закладами післядипломної освіти</t>
  </si>
  <si>
    <t xml:space="preserve">0611150 Методичне забезпечення діяльності навчальних закладів </t>
  </si>
  <si>
    <t>0611161 Централізоване ведення бухгалтерського обліку</t>
  </si>
  <si>
    <t>0611161 Здійснення  централізованого господарського обслуговування</t>
  </si>
  <si>
    <t xml:space="preserve">0611161 Утримання інших  закладів освіти </t>
  </si>
  <si>
    <t>0611161 інклюзивно-ресурсний центр</t>
  </si>
  <si>
    <t xml:space="preserve">0611161 Забезпечення діяльності інших закладів у сфері освіти </t>
  </si>
  <si>
    <t>0611162 Інші програми та заходи в сфері освіти</t>
  </si>
  <si>
    <t>0615031 Утримання та навчально-тренувальна робота комунальних дитячо-юнацьких спортивних шкіл</t>
  </si>
  <si>
    <t xml:space="preserve">0610150  Організаційне, інформаційно-аналітичне та матеріально-технічне забезпечення діяльності обласної ради,районної ради ,районної у містіі ради ( у разі її створення), міської,селищної, сільської рад </t>
  </si>
  <si>
    <t>0613210 Організація та проведення громадських робіт</t>
  </si>
  <si>
    <t>0617366 Реалізація проектів в рамках Надзвичайної кредитної програми для відновлення України</t>
  </si>
  <si>
    <t>0617640 Заходи з енергозбереження</t>
  </si>
  <si>
    <t>Попередній період  2017 рік</t>
  </si>
  <si>
    <t>Звітний період 2018 рік</t>
  </si>
  <si>
    <r>
      <t>І</t>
    </r>
    <r>
      <rPr>
        <sz val="10"/>
        <color indexed="10"/>
        <rFont val="Arial Cyr"/>
        <family val="0"/>
      </rPr>
      <t xml:space="preserve"> (еф.)=</t>
    </r>
    <r>
      <rPr>
        <sz val="11"/>
        <color indexed="10"/>
        <rFont val="Arial Cyr"/>
        <family val="0"/>
      </rPr>
      <t>(23805/23805+172760/172760): 2 х100=100,0</t>
    </r>
  </si>
  <si>
    <r>
      <t>І</t>
    </r>
    <r>
      <rPr>
        <sz val="10"/>
        <color indexed="10"/>
        <rFont val="Arial Cyr"/>
        <family val="0"/>
      </rPr>
      <t xml:space="preserve"> (як.)=</t>
    </r>
    <r>
      <rPr>
        <sz val="11"/>
        <color indexed="10"/>
        <rFont val="Arial Cyr"/>
        <family val="0"/>
      </rPr>
      <t>(149/149+77/78): 2 х100=100,0</t>
    </r>
  </si>
  <si>
    <t>Е = 100,0 + 100,0 + 25 = 225,0</t>
  </si>
  <si>
    <t>0312010</t>
  </si>
  <si>
    <t>Здійснення порівняльного аналізу ефективності бюджетної програми</t>
  </si>
  <si>
    <t>Програма:  Проведення поточного та капітального ремонту</t>
  </si>
  <si>
    <t>Минулий період (  2016 рік)</t>
  </si>
  <si>
    <t>Звітний період (  2017 рік)</t>
  </si>
  <si>
    <t>Виконання
плану</t>
  </si>
  <si>
    <t>Показники ефективності:</t>
  </si>
  <si>
    <t>Середня вартість ремонту 1 кв.м.</t>
  </si>
  <si>
    <t>-</t>
  </si>
  <si>
    <t>Розрахунок основних параметрів оцінки</t>
  </si>
  <si>
    <r>
      <t>n</t>
    </r>
    <r>
      <rPr>
        <sz val="12"/>
        <color indexed="8"/>
        <rFont val="Arial Cyr"/>
        <family val="0"/>
      </rPr>
      <t xml:space="preserve">розрахунок </t>
    </r>
    <r>
      <rPr>
        <b/>
        <i/>
        <sz val="12"/>
        <color indexed="8"/>
        <rFont val="Arial Cyr"/>
        <family val="0"/>
      </rPr>
      <t>середнього індексу виконання показників ефективності</t>
    </r>
    <r>
      <rPr>
        <sz val="12"/>
        <color indexed="8"/>
        <rFont val="Arial Cyr"/>
        <family val="0"/>
      </rPr>
      <t xml:space="preserve"> бюджетної програми: </t>
    </r>
  </si>
  <si>
    <t>Розрахунок основних параметрів оцінки (4)</t>
  </si>
  <si>
    <r>
      <t>n</t>
    </r>
    <r>
      <rPr>
        <sz val="12"/>
        <color indexed="8"/>
        <rFont val="Arial Cyr"/>
        <family val="0"/>
      </rPr>
      <t xml:space="preserve">Для розрахунку кількості набраних балів за параметром </t>
    </r>
    <r>
      <rPr>
        <b/>
        <i/>
        <sz val="12"/>
        <color indexed="8"/>
        <rFont val="Arial Cyr"/>
        <family val="0"/>
      </rPr>
      <t>порівняння результативності
бюджетної програми із показниками попередніх періодів</t>
    </r>
    <r>
      <rPr>
        <sz val="12"/>
        <color indexed="8"/>
        <rFont val="Arial Cyr"/>
        <family val="0"/>
      </rPr>
      <t xml:space="preserve"> використовується наступна шкала: </t>
    </r>
  </si>
  <si>
    <t>Критерій оцінки</t>
  </si>
  <si>
    <t xml:space="preserve">Цей показник при аналізі виконання бюджетної програми не застосовується </t>
  </si>
  <si>
    <t>Визначення ступеню ефективності бюджетної програми</t>
  </si>
  <si>
    <t xml:space="preserve">        З урахуванням п.3.2 Методики аналізу виконання БП, за відсутності показників якості та ефентивності минулого року, збільшуємо бали відповідно на 100 та 25.</t>
  </si>
  <si>
    <r>
      <t>n</t>
    </r>
    <r>
      <rPr>
        <sz val="12"/>
        <color indexed="8"/>
        <rFont val="Arial Cyr"/>
        <family val="0"/>
      </rPr>
      <t xml:space="preserve">Кінцевий розрахунок загальної ефективності бюджетної програми складається із загальної суми набраних балів за кожним з параметрів оцінки: </t>
    </r>
  </si>
  <si>
    <r>
      <t>n</t>
    </r>
    <r>
      <rPr>
        <sz val="12"/>
        <color indexed="8"/>
        <rFont val="Arial Cyr"/>
        <family val="0"/>
      </rPr>
      <t xml:space="preserve">Порівнюємо отримане значення зі шкалою оцінки ефективності бюджетних програм </t>
    </r>
  </si>
  <si>
    <t>ВИСНОВОК:  програма не виконана в повному обсязі.</t>
  </si>
  <si>
    <t xml:space="preserve">Економіст з фінансової роботи </t>
  </si>
  <si>
    <t>Петренко В.О.</t>
  </si>
  <si>
    <t>0312010 Багатопрофільна стаціонарна медична допомога населеню</t>
  </si>
  <si>
    <r>
      <t xml:space="preserve">Програми: 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0"/>
      </rPr>
      <t>Забезпечення надання населенню стаціонарної медичної допомоги</t>
    </r>
  </si>
  <si>
    <t xml:space="preserve">              Забезпечення надання населенню амбулаторно-поліклінічної допомоги</t>
  </si>
  <si>
    <t>Попередній період (2016 рік)</t>
  </si>
  <si>
    <t>Звітний період ( 2017 рік)</t>
  </si>
  <si>
    <t xml:space="preserve">завантаженість ліжкового фонду у звичайних стаціонарах </t>
  </si>
  <si>
    <t>завантаженість ліжкового фонду у денних стаціонарах</t>
  </si>
  <si>
    <t>середня тривалість лікування в стаціонарі одного хворого</t>
  </si>
  <si>
    <t>Середній рівень виконання плану</t>
  </si>
  <si>
    <t>Показники якості:</t>
  </si>
  <si>
    <t>Рівень виявлення захворювання на ранніх стадіях</t>
  </si>
  <si>
    <t>Рівень виявлення захворювань у осіб працездатного віку на ранніх стадіях</t>
  </si>
  <si>
    <t xml:space="preserve">Зменшення показника летальності </t>
  </si>
  <si>
    <t>Зниження рівня захворюваності порівняно з попереднім роком</t>
  </si>
  <si>
    <t>Розрахунок основних параметрів оцінки (2)</t>
  </si>
  <si>
    <r>
      <t xml:space="preserve">розрахунок </t>
    </r>
    <r>
      <rPr>
        <b/>
        <i/>
        <sz val="12"/>
        <color indexed="8"/>
        <rFont val="Arial Cyr"/>
        <family val="0"/>
      </rPr>
      <t>середнього індексу виконання показників якості</t>
    </r>
    <r>
      <rPr>
        <sz val="12"/>
        <color indexed="8"/>
        <rFont val="Arial Cyr"/>
        <family val="0"/>
      </rPr>
      <t xml:space="preserve"> бюджетної програми</t>
    </r>
  </si>
  <si>
    <t>Розрахунок основних параметрів оцінки (3)</t>
  </si>
  <si>
    <r>
      <t>n</t>
    </r>
    <r>
      <rPr>
        <sz val="12"/>
        <color indexed="8"/>
        <rFont val="Arial Cyr"/>
        <family val="0"/>
      </rPr>
      <t xml:space="preserve">розрахунок </t>
    </r>
    <r>
      <rPr>
        <b/>
        <i/>
        <sz val="12"/>
        <color indexed="8"/>
        <rFont val="Arial Cyr"/>
        <family val="0"/>
      </rPr>
      <t>порівняння результативності бюджетної програми із показниками попередніх періодів</t>
    </r>
    <r>
      <rPr>
        <sz val="12"/>
        <color indexed="8"/>
        <rFont val="Arial Cyr"/>
        <family val="0"/>
      </rPr>
      <t>:</t>
    </r>
    <r>
      <rPr>
        <sz val="12"/>
        <color indexed="8"/>
        <rFont val="Times New Roman"/>
        <family val="1"/>
      </rPr>
      <t xml:space="preserve"> </t>
    </r>
  </si>
  <si>
    <t>Кількість балів</t>
  </si>
  <si>
    <t xml:space="preserve">ВИСНОВОК: ця програма має високу ефективність </t>
  </si>
  <si>
    <r>
      <t>І</t>
    </r>
    <r>
      <rPr>
        <sz val="10"/>
        <color indexed="10"/>
        <rFont val="Arial Cyr"/>
        <family val="0"/>
      </rPr>
      <t xml:space="preserve"> (еф.)=</t>
    </r>
    <r>
      <rPr>
        <sz val="11"/>
        <color indexed="10"/>
        <rFont val="Arial Cyr"/>
        <family val="0"/>
      </rPr>
      <t>20600/20600 х100=100,0</t>
    </r>
  </si>
  <si>
    <r>
      <t>І</t>
    </r>
    <r>
      <rPr>
        <sz val="10"/>
        <color indexed="62"/>
        <rFont val="Arial Cyr"/>
        <family val="0"/>
      </rPr>
      <t xml:space="preserve"> 2017(еф.)=10357/10357</t>
    </r>
    <r>
      <rPr>
        <sz val="11"/>
        <color indexed="62"/>
        <rFont val="Arial Cyr"/>
        <family val="0"/>
      </rPr>
      <t xml:space="preserve"> х100=100,0</t>
    </r>
  </si>
  <si>
    <r>
      <t>І</t>
    </r>
    <r>
      <rPr>
        <sz val="10"/>
        <color indexed="62"/>
        <rFont val="Arial Cyr"/>
        <family val="0"/>
      </rPr>
      <t xml:space="preserve"> 2017(еф.)=40,8/44,4 х100=91,9</t>
    </r>
  </si>
  <si>
    <r>
      <t>І</t>
    </r>
    <r>
      <rPr>
        <sz val="10"/>
        <color indexed="62"/>
        <rFont val="Arial Cyr"/>
        <family val="0"/>
      </rPr>
      <t xml:space="preserve"> 2017(еф.)=</t>
    </r>
    <r>
      <rPr>
        <sz val="11"/>
        <color indexed="62"/>
        <rFont val="Arial Cyr"/>
        <family val="0"/>
      </rPr>
      <t>(20661/20546+168460/182100): 2 х100=96,6</t>
    </r>
  </si>
  <si>
    <r>
      <rPr>
        <sz val="14"/>
        <color indexed="10"/>
        <rFont val="Arial Cyr"/>
        <family val="0"/>
      </rPr>
      <t xml:space="preserve">І </t>
    </r>
    <r>
      <rPr>
        <sz val="10"/>
        <color indexed="10"/>
        <rFont val="Arial Cyr"/>
        <family val="0"/>
      </rPr>
      <t>1 = 100,0/96,6=1,04</t>
    </r>
  </si>
  <si>
    <r>
      <t>І</t>
    </r>
    <r>
      <rPr>
        <sz val="10"/>
        <color indexed="62"/>
        <rFont val="Arial Cyr"/>
        <family val="0"/>
      </rPr>
      <t xml:space="preserve"> 2017(еф.)=</t>
    </r>
    <r>
      <rPr>
        <sz val="11"/>
        <color indexed="62"/>
        <rFont val="Arial Cyr"/>
        <family val="0"/>
      </rPr>
      <t>(14109/13853+487044/483132): 2 х100=101,3</t>
    </r>
  </si>
  <si>
    <r>
      <t>І</t>
    </r>
    <r>
      <rPr>
        <sz val="10"/>
        <color indexed="10"/>
        <rFont val="Arial Cyr"/>
        <family val="0"/>
      </rPr>
      <t xml:space="preserve"> (еф.)=</t>
    </r>
    <r>
      <rPr>
        <sz val="11"/>
        <color indexed="10"/>
        <rFont val="Arial Cyr"/>
        <family val="0"/>
      </rPr>
      <t>(15298/14768+489920/489920): 2 х100=101,8</t>
    </r>
  </si>
  <si>
    <r>
      <t>І</t>
    </r>
    <r>
      <rPr>
        <sz val="10"/>
        <color indexed="10"/>
        <rFont val="Arial Cyr"/>
        <family val="0"/>
      </rPr>
      <t xml:space="preserve"> (як.)=</t>
    </r>
    <r>
      <rPr>
        <sz val="11"/>
        <color indexed="10"/>
        <rFont val="Arial Cyr"/>
        <family val="0"/>
      </rPr>
      <t>160/160 х100=100,0</t>
    </r>
  </si>
  <si>
    <r>
      <rPr>
        <sz val="14"/>
        <color indexed="10"/>
        <rFont val="Arial Cyr"/>
        <family val="0"/>
      </rPr>
      <t xml:space="preserve">І </t>
    </r>
    <r>
      <rPr>
        <sz val="10"/>
        <color indexed="10"/>
        <rFont val="Arial Cyr"/>
        <family val="0"/>
      </rPr>
      <t>1 = 101,8/101,3=1,01</t>
    </r>
  </si>
  <si>
    <t>Е = 101,8+ 100,0 +25 = 226,8</t>
  </si>
  <si>
    <r>
      <t>І</t>
    </r>
    <r>
      <rPr>
        <sz val="10"/>
        <color indexed="62"/>
        <rFont val="Arial Cyr"/>
        <family val="0"/>
      </rPr>
      <t xml:space="preserve"> 2017(еф.)=</t>
    </r>
    <r>
      <rPr>
        <sz val="11"/>
        <color indexed="62"/>
        <rFont val="Arial Cyr"/>
        <family val="0"/>
      </rPr>
      <t>1495/1492 х100=100,2</t>
    </r>
  </si>
  <si>
    <r>
      <t>І</t>
    </r>
    <r>
      <rPr>
        <sz val="10"/>
        <color indexed="10"/>
        <rFont val="Arial Cyr"/>
        <family val="0"/>
      </rPr>
      <t xml:space="preserve"> (еф.)=11270</t>
    </r>
    <r>
      <rPr>
        <sz val="11"/>
        <color indexed="10"/>
        <rFont val="Arial Cyr"/>
        <family val="0"/>
      </rPr>
      <t>/11263 х100=100,1</t>
    </r>
  </si>
  <si>
    <r>
      <rPr>
        <sz val="14"/>
        <color indexed="10"/>
        <rFont val="Arial Cyr"/>
        <family val="0"/>
      </rPr>
      <t xml:space="preserve">І </t>
    </r>
    <r>
      <rPr>
        <sz val="10"/>
        <color indexed="10"/>
        <rFont val="Arial Cyr"/>
        <family val="0"/>
      </rPr>
      <t>1 = 100,1/100,2=0,999</t>
    </r>
  </si>
  <si>
    <t>Е = 100,1 + 100,0 +15 = 215,1</t>
  </si>
  <si>
    <r>
      <t>І</t>
    </r>
    <r>
      <rPr>
        <sz val="10"/>
        <color indexed="62"/>
        <rFont val="Arial Cyr"/>
        <family val="0"/>
      </rPr>
      <t xml:space="preserve"> 2017(еф.)=</t>
    </r>
    <r>
      <rPr>
        <sz val="11"/>
        <color indexed="62"/>
        <rFont val="Arial Cyr"/>
        <family val="0"/>
      </rPr>
      <t>0/1,6 х100=0,0</t>
    </r>
  </si>
  <si>
    <r>
      <t>І</t>
    </r>
    <r>
      <rPr>
        <sz val="10"/>
        <color indexed="10"/>
        <rFont val="Arial Cyr"/>
        <family val="0"/>
      </rPr>
      <t xml:space="preserve"> (еф.)=71,6</t>
    </r>
    <r>
      <rPr>
        <sz val="11"/>
        <color indexed="10"/>
        <rFont val="Arial Cyr"/>
        <family val="0"/>
      </rPr>
      <t>/71,3 х100=1,004</t>
    </r>
  </si>
  <si>
    <r>
      <t>І</t>
    </r>
    <r>
      <rPr>
        <sz val="10"/>
        <color indexed="10"/>
        <rFont val="Arial Cyr"/>
        <family val="0"/>
      </rPr>
      <t xml:space="preserve"> (як.)=10</t>
    </r>
    <r>
      <rPr>
        <sz val="11"/>
        <color indexed="10"/>
        <rFont val="Arial Cyr"/>
        <family val="0"/>
      </rPr>
      <t>0/100 х100=100,0</t>
    </r>
  </si>
  <si>
    <r>
      <rPr>
        <sz val="14"/>
        <color indexed="10"/>
        <rFont val="Arial Cyr"/>
        <family val="0"/>
      </rPr>
      <t xml:space="preserve">І </t>
    </r>
    <r>
      <rPr>
        <sz val="10"/>
        <color indexed="10"/>
        <rFont val="Arial Cyr"/>
        <family val="0"/>
      </rPr>
      <t>1 = 100,4/0 = 0</t>
    </r>
  </si>
  <si>
    <r>
      <t>І</t>
    </r>
    <r>
      <rPr>
        <sz val="10"/>
        <color indexed="62"/>
        <rFont val="Arial Cyr"/>
        <family val="0"/>
      </rPr>
      <t xml:space="preserve"> 2017(еф.)=</t>
    </r>
    <r>
      <rPr>
        <sz val="11"/>
        <color indexed="62"/>
        <rFont val="Arial Cyr"/>
        <family val="0"/>
      </rPr>
      <t>(1496/1496+1496/1496): 2 х100=100,0</t>
    </r>
  </si>
  <si>
    <r>
      <t>І</t>
    </r>
    <r>
      <rPr>
        <sz val="10"/>
        <color indexed="10"/>
        <rFont val="Arial Cyr"/>
        <family val="0"/>
      </rPr>
      <t xml:space="preserve"> (еф.)=</t>
    </r>
    <r>
      <rPr>
        <sz val="11"/>
        <color indexed="10"/>
        <rFont val="Arial Cyr"/>
        <family val="0"/>
      </rPr>
      <t>(1695/1695+1695/1695): 2 х100=100,0</t>
    </r>
  </si>
  <si>
    <r>
      <t>І</t>
    </r>
    <r>
      <rPr>
        <sz val="10"/>
        <color indexed="10"/>
        <rFont val="Arial Cyr"/>
        <family val="0"/>
      </rPr>
      <t xml:space="preserve"> (як.)=(</t>
    </r>
    <r>
      <rPr>
        <sz val="11"/>
        <color indexed="10"/>
        <rFont val="Arial Cyr"/>
        <family val="0"/>
      </rPr>
      <t>40,7/40,7+58,8/58,8)/2 х100=100,0</t>
    </r>
  </si>
  <si>
    <r>
      <t>І</t>
    </r>
    <r>
      <rPr>
        <sz val="10"/>
        <color indexed="62"/>
        <rFont val="Arial Cyr"/>
        <family val="0"/>
      </rPr>
      <t xml:space="preserve"> 2017(еф.)=</t>
    </r>
    <r>
      <rPr>
        <sz val="11"/>
        <color indexed="62"/>
        <rFont val="Arial Cyr"/>
        <family val="0"/>
      </rPr>
      <t>(730/730+730/730): 2 х100=100,0</t>
    </r>
  </si>
  <si>
    <r>
      <t>І</t>
    </r>
    <r>
      <rPr>
        <sz val="10"/>
        <color indexed="10"/>
        <rFont val="Arial Cyr"/>
        <family val="0"/>
      </rPr>
      <t xml:space="preserve"> (еф.)=</t>
    </r>
    <r>
      <rPr>
        <sz val="11"/>
        <color indexed="10"/>
        <rFont val="Arial Cyr"/>
        <family val="0"/>
      </rPr>
      <t>518/518 х100=100,0</t>
    </r>
  </si>
  <si>
    <r>
      <t>І</t>
    </r>
    <r>
      <rPr>
        <sz val="10"/>
        <color indexed="62"/>
        <rFont val="Arial Cyr"/>
        <family val="0"/>
      </rPr>
      <t xml:space="preserve"> 2017(еф.)=</t>
    </r>
    <r>
      <rPr>
        <sz val="11"/>
        <color indexed="62"/>
        <rFont val="Arial Cyr"/>
        <family val="0"/>
      </rPr>
      <t>15/15х100=100,0</t>
    </r>
  </si>
  <si>
    <r>
      <t>І</t>
    </r>
    <r>
      <rPr>
        <sz val="10"/>
        <color indexed="62"/>
        <rFont val="Arial Cyr"/>
        <family val="0"/>
      </rPr>
      <t xml:space="preserve"> 2017(як.)=</t>
    </r>
    <r>
      <rPr>
        <sz val="11"/>
        <color indexed="62"/>
        <rFont val="Arial Cyr"/>
        <family val="0"/>
      </rPr>
      <t>(145/157+72/68): 2 х100=99,2</t>
    </r>
  </si>
  <si>
    <r>
      <t>І</t>
    </r>
    <r>
      <rPr>
        <sz val="10"/>
        <color indexed="62"/>
        <rFont val="Arial Cyr"/>
        <family val="0"/>
      </rPr>
      <t xml:space="preserve"> 2017(як.)=</t>
    </r>
    <r>
      <rPr>
        <sz val="11"/>
        <color indexed="62"/>
        <rFont val="Arial Cyr"/>
        <family val="0"/>
      </rPr>
      <t>100/100х100=100,0</t>
    </r>
  </si>
  <si>
    <r>
      <t>І</t>
    </r>
    <r>
      <rPr>
        <sz val="10"/>
        <color indexed="62"/>
        <rFont val="Arial Cyr"/>
        <family val="0"/>
      </rPr>
      <t xml:space="preserve"> 2017(як.)=163/163</t>
    </r>
    <r>
      <rPr>
        <sz val="11"/>
        <color indexed="62"/>
        <rFont val="Arial Cyr"/>
        <family val="0"/>
      </rPr>
      <t xml:space="preserve"> х100=100,0</t>
    </r>
  </si>
  <si>
    <r>
      <t>І</t>
    </r>
    <r>
      <rPr>
        <sz val="10"/>
        <color indexed="62"/>
        <rFont val="Arial Cyr"/>
        <family val="0"/>
      </rPr>
      <t xml:space="preserve"> 2017(як.)=100/100</t>
    </r>
    <r>
      <rPr>
        <sz val="11"/>
        <color indexed="62"/>
        <rFont val="Arial Cyr"/>
        <family val="0"/>
      </rPr>
      <t xml:space="preserve"> х100=100,0</t>
    </r>
  </si>
  <si>
    <r>
      <t>І</t>
    </r>
    <r>
      <rPr>
        <sz val="10"/>
        <color indexed="62"/>
        <rFont val="Arial Cyr"/>
        <family val="0"/>
      </rPr>
      <t xml:space="preserve"> 2017(як.)=(42,1/42,1+51,6/51,6):2</t>
    </r>
    <r>
      <rPr>
        <sz val="11"/>
        <color indexed="62"/>
        <rFont val="Arial Cyr"/>
        <family val="0"/>
      </rPr>
      <t xml:space="preserve"> х100=100,0</t>
    </r>
  </si>
  <si>
    <r>
      <t>І</t>
    </r>
    <r>
      <rPr>
        <sz val="10"/>
        <color indexed="62"/>
        <rFont val="Arial Cyr"/>
        <family val="0"/>
      </rPr>
      <t xml:space="preserve"> 2017(як.)=100/100</t>
    </r>
    <r>
      <rPr>
        <sz val="11"/>
        <color indexed="62"/>
        <rFont val="Arial Cyr"/>
        <family val="0"/>
      </rPr>
      <t>х100=100,0</t>
    </r>
  </si>
  <si>
    <r>
      <rPr>
        <sz val="14"/>
        <rFont val="Arial Cyr"/>
        <family val="0"/>
      </rPr>
      <t>І</t>
    </r>
    <r>
      <rPr>
        <sz val="9"/>
        <rFont val="Arial Cyr"/>
        <family val="0"/>
      </rPr>
      <t>як</t>
    </r>
    <r>
      <rPr>
        <sz val="14"/>
        <rFont val="Arial Cyr"/>
        <family val="0"/>
      </rPr>
      <t>(</t>
    </r>
    <r>
      <rPr>
        <sz val="10"/>
        <rFont val="Arial Cyr"/>
        <family val="0"/>
      </rPr>
      <t>2017) та</t>
    </r>
    <r>
      <rPr>
        <sz val="14"/>
        <rFont val="Arial Cyr"/>
        <family val="0"/>
      </rPr>
      <t xml:space="preserve"> І</t>
    </r>
    <r>
      <rPr>
        <sz val="10"/>
        <rFont val="Arial Cyr"/>
        <family val="0"/>
      </rPr>
      <t>як(2018) відсутній. Відповідно п.3.2 Методики прибавляємо 25 та 100 балів за умови відсутності показника І1 та Іяк</t>
    </r>
  </si>
  <si>
    <r>
      <t>І</t>
    </r>
    <r>
      <rPr>
        <sz val="10"/>
        <color indexed="62"/>
        <rFont val="Arial Cyr"/>
        <family val="0"/>
      </rPr>
      <t xml:space="preserve"> 2017(як.)=</t>
    </r>
    <r>
      <rPr>
        <sz val="11"/>
        <color indexed="62"/>
        <rFont val="Arial Cyr"/>
        <family val="0"/>
      </rPr>
      <t>(1/1+54/54+(-2,3/-2,3)/3 х100=100,0</t>
    </r>
  </si>
  <si>
    <r>
      <t>І</t>
    </r>
    <r>
      <rPr>
        <sz val="10"/>
        <color indexed="62"/>
        <rFont val="Arial Cyr"/>
        <family val="0"/>
      </rPr>
      <t xml:space="preserve"> 2017(еф.)=</t>
    </r>
    <r>
      <rPr>
        <sz val="11"/>
        <color indexed="62"/>
        <rFont val="Arial Cyr"/>
        <family val="0"/>
      </rPr>
      <t>(77712/77712+4507/4507+2905/2905): 3 х100=100,0</t>
    </r>
  </si>
  <si>
    <r>
      <t>І</t>
    </r>
    <r>
      <rPr>
        <sz val="10"/>
        <color indexed="10"/>
        <rFont val="Arial Cyr"/>
        <family val="0"/>
      </rPr>
      <t xml:space="preserve"> (як.)=(0</t>
    </r>
    <r>
      <rPr>
        <sz val="11"/>
        <color indexed="10"/>
        <rFont val="Arial Cyr"/>
        <family val="0"/>
      </rPr>
      <t>/0+270/270+0,18/0,18)/3 х100=66,7</t>
    </r>
  </si>
  <si>
    <r>
      <t>І</t>
    </r>
    <r>
      <rPr>
        <sz val="10"/>
        <color indexed="10"/>
        <rFont val="Arial Cyr"/>
        <family val="0"/>
      </rPr>
      <t xml:space="preserve"> (еф.)=</t>
    </r>
    <r>
      <rPr>
        <sz val="11"/>
        <color indexed="10"/>
        <rFont val="Arial Cyr"/>
        <family val="0"/>
      </rPr>
      <t>(70150/70150+4159/4159+3542/3542): 3 х100=100,0</t>
    </r>
  </si>
  <si>
    <r>
      <rPr>
        <sz val="14"/>
        <color indexed="10"/>
        <rFont val="Arial Cyr"/>
        <family val="0"/>
      </rPr>
      <t xml:space="preserve">І </t>
    </r>
    <r>
      <rPr>
        <sz val="10"/>
        <color indexed="10"/>
        <rFont val="Arial Cyr"/>
        <family val="0"/>
      </rPr>
      <t>1 = 100,0/100,0=100,0</t>
    </r>
  </si>
  <si>
    <r>
      <t>І</t>
    </r>
    <r>
      <rPr>
        <sz val="10"/>
        <color indexed="62"/>
        <rFont val="Arial Cyr"/>
        <family val="0"/>
      </rPr>
      <t xml:space="preserve"> 2017(як.)=</t>
    </r>
    <r>
      <rPr>
        <sz val="11"/>
        <color indexed="62"/>
        <rFont val="Arial Cyr"/>
        <family val="0"/>
      </rPr>
      <t>100/100 х100=100,0</t>
    </r>
  </si>
  <si>
    <r>
      <t>І</t>
    </r>
    <r>
      <rPr>
        <sz val="10"/>
        <color indexed="62"/>
        <rFont val="Arial Cyr"/>
        <family val="0"/>
      </rPr>
      <t xml:space="preserve"> 2017(еф.)=228,5/228,5 х100=100</t>
    </r>
  </si>
  <si>
    <r>
      <t>І</t>
    </r>
    <r>
      <rPr>
        <sz val="10"/>
        <color indexed="10"/>
        <rFont val="Arial Cyr"/>
        <family val="0"/>
      </rPr>
      <t xml:space="preserve"> (еф.)=</t>
    </r>
    <r>
      <rPr>
        <sz val="11"/>
        <color indexed="10"/>
        <rFont val="Arial Cyr"/>
        <family val="0"/>
      </rPr>
      <t>217100/217100 х100=100,0</t>
    </r>
  </si>
  <si>
    <t>Здійснення капітального ремонту (виконання міні-проекту "Разом в майбутнє" проекту "Спортивне містечко"</t>
  </si>
  <si>
    <r>
      <t>І</t>
    </r>
    <r>
      <rPr>
        <sz val="10"/>
        <color indexed="10"/>
        <rFont val="Arial Cyr"/>
        <family val="0"/>
      </rPr>
      <t xml:space="preserve"> (еф.)=499,2/499,2</t>
    </r>
    <r>
      <rPr>
        <sz val="11"/>
        <color indexed="10"/>
        <rFont val="Arial Cyr"/>
        <family val="0"/>
      </rPr>
      <t xml:space="preserve"> х100=100,0</t>
    </r>
  </si>
  <si>
    <r>
      <t>І</t>
    </r>
    <r>
      <rPr>
        <sz val="10"/>
        <color indexed="10"/>
        <rFont val="Arial Cyr"/>
        <family val="0"/>
      </rPr>
      <t xml:space="preserve"> (еф.)=(39</t>
    </r>
    <r>
      <rPr>
        <sz val="11"/>
        <color indexed="10"/>
        <rFont val="Arial Cyr"/>
        <family val="0"/>
      </rPr>
      <t>5/395 +241/241+115,3/115,3):3х100=100,0</t>
    </r>
  </si>
  <si>
    <t>Е = 100 + 100 + 25 = 215</t>
  </si>
  <si>
    <r>
      <rPr>
        <sz val="14"/>
        <rFont val="Arial Cyr"/>
        <family val="0"/>
      </rPr>
      <t>І(</t>
    </r>
    <r>
      <rPr>
        <sz val="10"/>
        <rFont val="Arial Cyr"/>
        <family val="0"/>
      </rPr>
      <t>2017) та</t>
    </r>
    <r>
      <rPr>
        <sz val="14"/>
        <rFont val="Arial Cyr"/>
        <family val="0"/>
      </rPr>
      <t xml:space="preserve"> І</t>
    </r>
    <r>
      <rPr>
        <sz val="10"/>
        <rFont val="Arial Cyr"/>
        <family val="0"/>
      </rPr>
      <t>як відсутній. Відповідно п.3.2 Методики прибавляємо 25 та 100 балів за умови відсутності показника І1 та Іяк</t>
    </r>
  </si>
  <si>
    <r>
      <t>І</t>
    </r>
    <r>
      <rPr>
        <sz val="10"/>
        <color indexed="62"/>
        <rFont val="Arial Cyr"/>
        <family val="0"/>
      </rPr>
      <t xml:space="preserve"> 2017(як.)=</t>
    </r>
    <r>
      <rPr>
        <sz val="11"/>
        <color indexed="62"/>
        <rFont val="Arial Cyr"/>
        <family val="0"/>
      </rPr>
      <t>0/100х100=0,0</t>
    </r>
  </si>
  <si>
    <r>
      <t>І</t>
    </r>
    <r>
      <rPr>
        <sz val="10"/>
        <color indexed="10"/>
        <rFont val="Arial Cyr"/>
        <family val="0"/>
      </rPr>
      <t xml:space="preserve"> (еф.)=</t>
    </r>
    <r>
      <rPr>
        <sz val="11"/>
        <color indexed="10"/>
        <rFont val="Arial Cyr"/>
        <family val="0"/>
      </rPr>
      <t>0/1310807х100=0</t>
    </r>
  </si>
  <si>
    <r>
      <t>І</t>
    </r>
    <r>
      <rPr>
        <sz val="10"/>
        <color indexed="10"/>
        <rFont val="Arial Cyr"/>
        <family val="0"/>
      </rPr>
      <t xml:space="preserve"> (еф.)=</t>
    </r>
    <r>
      <rPr>
        <sz val="11"/>
        <color indexed="10"/>
        <rFont val="Arial Cyr"/>
        <family val="0"/>
      </rPr>
      <t>0/1308188х100=0</t>
    </r>
  </si>
  <si>
    <r>
      <t>І</t>
    </r>
    <r>
      <rPr>
        <sz val="10"/>
        <color indexed="62"/>
        <rFont val="Arial Cyr"/>
        <family val="0"/>
      </rPr>
      <t xml:space="preserve"> 2017(еф.)=</t>
    </r>
    <r>
      <rPr>
        <sz val="11"/>
        <color indexed="62"/>
        <rFont val="Arial Cyr"/>
        <family val="0"/>
      </rPr>
      <t>0/632353х100=0,0</t>
    </r>
  </si>
  <si>
    <r>
      <t>І</t>
    </r>
    <r>
      <rPr>
        <sz val="10"/>
        <color indexed="62"/>
        <rFont val="Arial Cyr"/>
        <family val="0"/>
      </rPr>
      <t xml:space="preserve"> 2017(еф.)=</t>
    </r>
    <r>
      <rPr>
        <sz val="11"/>
        <color indexed="62"/>
        <rFont val="Arial Cyr"/>
        <family val="0"/>
      </rPr>
      <t>0/631211х100=0,0</t>
    </r>
  </si>
  <si>
    <r>
      <rPr>
        <sz val="14"/>
        <rFont val="Arial Cyr"/>
        <family val="0"/>
      </rPr>
      <t>І</t>
    </r>
    <r>
      <rPr>
        <sz val="14"/>
        <rFont val="Arial Cyr"/>
        <family val="0"/>
      </rPr>
      <t>(</t>
    </r>
    <r>
      <rPr>
        <sz val="10"/>
        <rFont val="Arial Cyr"/>
        <family val="0"/>
      </rPr>
      <t xml:space="preserve">2017) </t>
    </r>
    <r>
      <rPr>
        <sz val="10"/>
        <rFont val="Arial Cyr"/>
        <family val="0"/>
      </rPr>
      <t xml:space="preserve"> відсутній. Відповідно п.3.2 Методики прибавляємо 25 та 100 балів за умови відсутності показника І1 та Іяк</t>
    </r>
  </si>
  <si>
    <t>Е = 100 + 100 +25 = 225</t>
  </si>
  <si>
    <t>Здійснення заходів з енергозбереження</t>
  </si>
  <si>
    <t>Середні витрати на один заклад</t>
  </si>
  <si>
    <t>Відсоток виконання завдання</t>
  </si>
  <si>
    <r>
      <t>І</t>
    </r>
    <r>
      <rPr>
        <sz val="10"/>
        <color indexed="10"/>
        <rFont val="Arial Cyr"/>
        <family val="0"/>
      </rPr>
      <t xml:space="preserve"> (еф.)=</t>
    </r>
    <r>
      <rPr>
        <sz val="11"/>
        <color indexed="10"/>
        <rFont val="Arial Cyr"/>
        <family val="0"/>
      </rPr>
      <t>0/2744200х100=0</t>
    </r>
  </si>
  <si>
    <t>Забезпечення діяльності інших закладів у сфері освіти</t>
  </si>
  <si>
    <t>Інші програми та заходи у сфері освіти</t>
  </si>
  <si>
    <t>О611161</t>
  </si>
  <si>
    <t>О611162</t>
  </si>
  <si>
    <t>кількість установ , які обслуговує один працівник</t>
  </si>
  <si>
    <r>
      <t>І</t>
    </r>
    <r>
      <rPr>
        <sz val="10"/>
        <color indexed="62"/>
        <rFont val="Arial Cyr"/>
        <family val="0"/>
      </rPr>
      <t xml:space="preserve"> 2017(еф.)=</t>
    </r>
    <r>
      <rPr>
        <sz val="11"/>
        <color indexed="62"/>
        <rFont val="Arial Cyr"/>
        <family val="0"/>
      </rPr>
      <t>1810/1810 х100=100,0</t>
    </r>
  </si>
  <si>
    <t>Відповідно п.3.2 Методики прибавляємо 25 та 100 балів за умови відсутності показника І1 та Іяк</t>
  </si>
  <si>
    <t xml:space="preserve">0611160 Інші  програми, заклади та заходи у сфері освіти </t>
  </si>
  <si>
    <r>
      <t>І</t>
    </r>
    <r>
      <rPr>
        <sz val="10"/>
        <color indexed="10"/>
        <rFont val="Arial Cyr"/>
        <family val="0"/>
      </rPr>
      <t xml:space="preserve"> (еф.)=7</t>
    </r>
    <r>
      <rPr>
        <sz val="11"/>
        <color indexed="10"/>
        <rFont val="Arial Cyr"/>
        <family val="0"/>
      </rPr>
      <t>/7 х100=100,0</t>
    </r>
  </si>
  <si>
    <r>
      <t>І</t>
    </r>
    <r>
      <rPr>
        <sz val="10"/>
        <color indexed="10"/>
        <rFont val="Arial Cyr"/>
        <family val="0"/>
      </rPr>
      <t xml:space="preserve"> (еф.)=8350</t>
    </r>
    <r>
      <rPr>
        <sz val="11"/>
        <color indexed="10"/>
        <rFont val="Arial Cyr"/>
        <family val="0"/>
      </rPr>
      <t>/8350 х100=100,0</t>
    </r>
  </si>
  <si>
    <r>
      <t>І</t>
    </r>
    <r>
      <rPr>
        <sz val="10"/>
        <color indexed="62"/>
        <rFont val="Arial Cyr"/>
        <family val="0"/>
      </rPr>
      <t xml:space="preserve"> 2017(еф.)=</t>
    </r>
    <r>
      <rPr>
        <sz val="11"/>
        <color indexed="62"/>
        <rFont val="Arial Cyr"/>
        <family val="0"/>
      </rPr>
      <t>(260/215 +361/381+86,8/104,2):3х100=99,7</t>
    </r>
  </si>
  <si>
    <r>
      <rPr>
        <sz val="14"/>
        <color indexed="10"/>
        <rFont val="Arial Cyr"/>
        <family val="0"/>
      </rPr>
      <t xml:space="preserve">І </t>
    </r>
    <r>
      <rPr>
        <sz val="10"/>
        <color indexed="10"/>
        <rFont val="Arial Cyr"/>
        <family val="0"/>
      </rPr>
      <t>1 = 100,0/99,7=1,03</t>
    </r>
  </si>
  <si>
    <t>Забезпечити належну методичну роботу в установах освіти</t>
  </si>
  <si>
    <t>Підготовка спортивного резерву та підвищення рівня фізичної підготовленості дітей дитячо-юнацькими спортивними школами</t>
  </si>
  <si>
    <t>Е = 100,4 + 100,0 + 25 = 225,4</t>
  </si>
  <si>
    <t>Завдання в 2017 р. не виконано (не надійшли кошти для фінансування з державного бюджету)</t>
  </si>
  <si>
    <t>Джерело фінансування програми - кошти субвенції з державного бюджету. Кошти місцевий бюджет не отримав, фінансування не було. Програма не виконана</t>
  </si>
  <si>
    <t>Джерело фінансування програми - позика. Кошти місцевий бюджет не отримав, фінансування не було. Програма не виконана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</si>
</sst>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000"/>
    <numFmt numFmtId="188" formatCode="0.0000000"/>
    <numFmt numFmtId="189" formatCode="0.000000"/>
    <numFmt numFmtId="190" formatCode="0.00000"/>
  </numFmts>
  <fonts count="84">
    <font>
      <sz val="10"/>
      <name val="Arial Cyr"/>
      <family val="0"/>
    </font>
    <font>
      <sz val="12"/>
      <color indexed="8"/>
      <name val="Times New Roman"/>
      <family val="1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2"/>
      <name val="Times New Roman Cyr"/>
      <family val="1"/>
    </font>
    <font>
      <sz val="11"/>
      <name val="Times New Roman CYR"/>
      <family val="1"/>
    </font>
    <font>
      <sz val="12"/>
      <name val="Times New Roman Cyr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Arial Cyr"/>
      <family val="0"/>
    </font>
    <font>
      <sz val="10"/>
      <color indexed="62"/>
      <name val="Arial Cyr"/>
      <family val="0"/>
    </font>
    <font>
      <sz val="11"/>
      <color indexed="62"/>
      <name val="Arial Cyr"/>
      <family val="0"/>
    </font>
    <font>
      <b/>
      <u val="single"/>
      <sz val="12"/>
      <name val="Arial Cyr"/>
      <family val="0"/>
    </font>
    <font>
      <sz val="9"/>
      <name val="Arial Cyr"/>
      <family val="0"/>
    </font>
    <font>
      <b/>
      <u val="single"/>
      <sz val="20"/>
      <name val="Times New Roman"/>
      <family val="1"/>
    </font>
    <font>
      <b/>
      <sz val="16"/>
      <color indexed="8"/>
      <name val="Arial Cyr"/>
      <family val="0"/>
    </font>
    <font>
      <sz val="16"/>
      <name val="Arial Cyr"/>
      <family val="0"/>
    </font>
    <font>
      <u val="single"/>
      <sz val="16"/>
      <name val="Arial Cyr"/>
      <family val="0"/>
    </font>
    <font>
      <b/>
      <sz val="14"/>
      <color indexed="8"/>
      <name val="Arial Cyr"/>
      <family val="0"/>
    </font>
    <font>
      <sz val="12"/>
      <color indexed="55"/>
      <name val="Wingdings"/>
      <family val="0"/>
    </font>
    <font>
      <sz val="12"/>
      <color indexed="8"/>
      <name val="Arial Cyr"/>
      <family val="0"/>
    </font>
    <font>
      <b/>
      <i/>
      <sz val="12"/>
      <color indexed="8"/>
      <name val="Arial Cyr"/>
      <family val="0"/>
    </font>
    <font>
      <sz val="12"/>
      <color indexed="55"/>
      <name val="Times New Roman"/>
      <family val="1"/>
    </font>
    <font>
      <u val="single"/>
      <sz val="10"/>
      <name val="Arial Cyr"/>
      <family val="0"/>
    </font>
    <font>
      <b/>
      <sz val="16"/>
      <name val="Arial Cyr"/>
      <family val="0"/>
    </font>
    <font>
      <b/>
      <u val="single"/>
      <sz val="16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10"/>
      <name val="Arial Cyr"/>
      <family val="0"/>
    </font>
    <font>
      <sz val="12"/>
      <color indexed="10"/>
      <name val="Arial Cyr"/>
      <family val="0"/>
    </font>
    <font>
      <sz val="22"/>
      <color indexed="62"/>
      <name val="Arial Cyr"/>
      <family val="0"/>
    </font>
    <font>
      <sz val="12"/>
      <color indexed="8"/>
      <name val="Arial"/>
      <family val="0"/>
    </font>
    <font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22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Arial Cyr"/>
      <family val="0"/>
    </font>
    <font>
      <sz val="22"/>
      <color theme="4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184" fontId="0" fillId="0" borderId="11" xfId="0" applyNumberFormat="1" applyBorder="1" applyAlignment="1">
      <alignment horizontal="center"/>
    </xf>
    <xf numFmtId="185" fontId="0" fillId="0" borderId="11" xfId="0" applyNumberFormat="1" applyBorder="1" applyAlignment="1">
      <alignment horizontal="center"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185" fontId="0" fillId="0" borderId="0" xfId="0" applyNumberForma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79" fillId="0" borderId="0" xfId="0" applyFont="1" applyAlignment="1">
      <alignment/>
    </xf>
    <xf numFmtId="0" fontId="79" fillId="0" borderId="12" xfId="0" applyFont="1" applyBorder="1" applyAlignment="1">
      <alignment/>
    </xf>
    <xf numFmtId="0" fontId="80" fillId="0" borderId="13" xfId="0" applyFont="1" applyBorder="1" applyAlignment="1">
      <alignment/>
    </xf>
    <xf numFmtId="0" fontId="80" fillId="0" borderId="0" xfId="0" applyFont="1" applyBorder="1" applyAlignment="1">
      <alignment/>
    </xf>
    <xf numFmtId="0" fontId="10" fillId="0" borderId="0" xfId="0" applyFont="1" applyAlignment="1">
      <alignment/>
    </xf>
    <xf numFmtId="0" fontId="79" fillId="0" borderId="0" xfId="0" applyFont="1" applyAlignment="1">
      <alignment horizontal="left"/>
    </xf>
    <xf numFmtId="0" fontId="80" fillId="0" borderId="0" xfId="0" applyFont="1" applyBorder="1" applyAlignment="1">
      <alignment horizontal="left"/>
    </xf>
    <xf numFmtId="2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7" fillId="0" borderId="0" xfId="0" applyFont="1" applyAlignment="1">
      <alignment/>
    </xf>
    <xf numFmtId="0" fontId="0" fillId="32" borderId="11" xfId="0" applyFill="1" applyBorder="1" applyAlignment="1">
      <alignment/>
    </xf>
    <xf numFmtId="0" fontId="11" fillId="0" borderId="0" xfId="0" applyFont="1" applyAlignment="1">
      <alignment/>
    </xf>
    <xf numFmtId="0" fontId="79" fillId="0" borderId="0" xfId="0" applyFont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14" xfId="0" applyBorder="1" applyAlignment="1">
      <alignment horizontal="left" vertical="top" wrapText="1"/>
    </xf>
    <xf numFmtId="185" fontId="0" fillId="32" borderId="11" xfId="0" applyNumberFormat="1" applyFill="1" applyBorder="1" applyAlignment="1">
      <alignment horizontal="center"/>
    </xf>
    <xf numFmtId="0" fontId="81" fillId="0" borderId="0" xfId="0" applyFont="1" applyAlignment="1">
      <alignment horizontal="center"/>
    </xf>
    <xf numFmtId="0" fontId="0" fillId="0" borderId="15" xfId="0" applyBorder="1" applyAlignment="1">
      <alignment horizontal="left" vertical="top" wrapText="1"/>
    </xf>
    <xf numFmtId="0" fontId="8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80" fillId="0" borderId="0" xfId="0" applyFont="1" applyBorder="1" applyAlignment="1">
      <alignment horizontal="left"/>
    </xf>
    <xf numFmtId="49" fontId="13" fillId="0" borderId="16" xfId="53" applyNumberFormat="1" applyFont="1" applyFill="1" applyBorder="1" applyAlignment="1">
      <alignment horizontal="left"/>
      <protection/>
    </xf>
    <xf numFmtId="49" fontId="6" fillId="0" borderId="16" xfId="0" applyNumberFormat="1" applyFont="1" applyBorder="1" applyAlignment="1">
      <alignment/>
    </xf>
    <xf numFmtId="49" fontId="14" fillId="0" borderId="16" xfId="53" applyNumberFormat="1" applyFont="1" applyFill="1" applyBorder="1" applyAlignment="1">
      <alignment horizontal="left"/>
      <protection/>
    </xf>
    <xf numFmtId="49" fontId="0" fillId="0" borderId="16" xfId="0" applyNumberFormat="1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8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2" fillId="0" borderId="0" xfId="0" applyFont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49" fontId="3" fillId="0" borderId="0" xfId="0" applyNumberFormat="1" applyFont="1" applyAlignment="1">
      <alignment horizontal="left" vertical="center"/>
    </xf>
    <xf numFmtId="0" fontId="6" fillId="0" borderId="0" xfId="0" applyFont="1" applyFill="1" applyBorder="1" applyAlignment="1">
      <alignment/>
    </xf>
    <xf numFmtId="0" fontId="80" fillId="32" borderId="13" xfId="0" applyFont="1" applyFill="1" applyBorder="1" applyAlignment="1">
      <alignment/>
    </xf>
    <xf numFmtId="0" fontId="79" fillId="32" borderId="0" xfId="0" applyFont="1" applyFill="1" applyAlignment="1">
      <alignment/>
    </xf>
    <xf numFmtId="0" fontId="0" fillId="32" borderId="0" xfId="0" applyFill="1" applyAlignment="1">
      <alignment/>
    </xf>
    <xf numFmtId="0" fontId="81" fillId="32" borderId="0" xfId="0" applyFont="1" applyFill="1" applyAlignment="1">
      <alignment/>
    </xf>
    <xf numFmtId="185" fontId="0" fillId="0" borderId="11" xfId="0" applyNumberFormat="1" applyFill="1" applyBorder="1" applyAlignment="1">
      <alignment horizontal="center"/>
    </xf>
    <xf numFmtId="0" fontId="11" fillId="0" borderId="0" xfId="0" applyFont="1" applyAlignment="1">
      <alignment/>
    </xf>
    <xf numFmtId="0" fontId="15" fillId="0" borderId="15" xfId="0" applyFont="1" applyBorder="1" applyAlignment="1">
      <alignment wrapText="1"/>
    </xf>
    <xf numFmtId="0" fontId="15" fillId="0" borderId="15" xfId="0" applyFont="1" applyFill="1" applyBorder="1" applyAlignment="1">
      <alignment wrapText="1"/>
    </xf>
    <xf numFmtId="0" fontId="15" fillId="0" borderId="15" xfId="0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 horizontal="center"/>
    </xf>
    <xf numFmtId="185" fontId="2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185" fontId="6" fillId="0" borderId="11" xfId="0" applyNumberFormat="1" applyFont="1" applyFill="1" applyBorder="1" applyAlignment="1">
      <alignment horizontal="center" wrapText="1"/>
    </xf>
    <xf numFmtId="184" fontId="0" fillId="0" borderId="1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80" fillId="0" borderId="13" xfId="0" applyFont="1" applyFill="1" applyBorder="1" applyAlignment="1">
      <alignment/>
    </xf>
    <xf numFmtId="0" fontId="16" fillId="0" borderId="15" xfId="0" applyFont="1" applyBorder="1" applyAlignment="1">
      <alignment wrapText="1"/>
    </xf>
    <xf numFmtId="0" fontId="16" fillId="0" borderId="15" xfId="0" applyFont="1" applyFill="1" applyBorder="1" applyAlignment="1">
      <alignment wrapText="1"/>
    </xf>
    <xf numFmtId="0" fontId="80" fillId="0" borderId="0" xfId="0" applyFont="1" applyFill="1" applyBorder="1" applyAlignment="1">
      <alignment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79" fillId="0" borderId="0" xfId="0" applyFont="1" applyBorder="1" applyAlignment="1">
      <alignment/>
    </xf>
    <xf numFmtId="0" fontId="83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8" xfId="0" applyFill="1" applyBorder="1" applyAlignment="1">
      <alignment/>
    </xf>
    <xf numFmtId="185" fontId="2" fillId="0" borderId="11" xfId="0" applyNumberFormat="1" applyFont="1" applyFill="1" applyBorder="1" applyAlignment="1">
      <alignment horizontal="center" wrapText="1"/>
    </xf>
    <xf numFmtId="1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8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79" fillId="0" borderId="0" xfId="0" applyFont="1" applyFill="1" applyBorder="1" applyAlignment="1">
      <alignment/>
    </xf>
    <xf numFmtId="185" fontId="0" fillId="0" borderId="0" xfId="0" applyNumberFormat="1" applyFill="1" applyBorder="1" applyAlignment="1">
      <alignment horizontal="center"/>
    </xf>
    <xf numFmtId="0" fontId="81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83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21" fillId="0" borderId="0" xfId="0" applyFont="1" applyAlignment="1">
      <alignment horizontal="left" vertical="center" wrapText="1"/>
    </xf>
    <xf numFmtId="0" fontId="79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49" fontId="21" fillId="0" borderId="0" xfId="0" applyNumberFormat="1" applyFont="1" applyAlignment="1">
      <alignment horizontal="left" vertical="center"/>
    </xf>
    <xf numFmtId="0" fontId="0" fillId="0" borderId="20" xfId="0" applyFill="1" applyBorder="1" applyAlignment="1">
      <alignment horizontal="center"/>
    </xf>
    <xf numFmtId="0" fontId="8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12" fillId="0" borderId="10" xfId="53" applyNumberFormat="1" applyFont="1" applyFill="1" applyBorder="1" applyAlignment="1">
      <alignment/>
      <protection/>
    </xf>
    <xf numFmtId="49" fontId="13" fillId="32" borderId="16" xfId="53" applyNumberFormat="1" applyFont="1" applyFill="1" applyBorder="1" applyAlignment="1">
      <alignment horizontal="left"/>
      <protection/>
    </xf>
    <xf numFmtId="0" fontId="0" fillId="32" borderId="10" xfId="0" applyFill="1" applyBorder="1" applyAlignment="1">
      <alignment/>
    </xf>
    <xf numFmtId="49" fontId="23" fillId="0" borderId="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0" fontId="2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24" fillId="0" borderId="0" xfId="0" applyFont="1" applyAlignment="1">
      <alignment/>
    </xf>
    <xf numFmtId="0" fontId="29" fillId="0" borderId="0" xfId="0" applyFont="1" applyAlignment="1">
      <alignment/>
    </xf>
    <xf numFmtId="0" fontId="23" fillId="0" borderId="0" xfId="0" applyFont="1" applyBorder="1" applyAlignment="1">
      <alignment/>
    </xf>
    <xf numFmtId="0" fontId="32" fillId="0" borderId="0" xfId="0" applyFont="1" applyAlignment="1">
      <alignment/>
    </xf>
    <xf numFmtId="0" fontId="35" fillId="0" borderId="11" xfId="0" applyFont="1" applyBorder="1" applyAlignment="1">
      <alignment wrapText="1"/>
    </xf>
    <xf numFmtId="1" fontId="35" fillId="0" borderId="11" xfId="0" applyNumberFormat="1" applyFont="1" applyBorder="1" applyAlignment="1">
      <alignment horizontal="center"/>
    </xf>
    <xf numFmtId="2" fontId="35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9" fillId="0" borderId="0" xfId="0" applyFont="1" applyAlignment="1">
      <alignment/>
    </xf>
    <xf numFmtId="0" fontId="29" fillId="0" borderId="24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9" fillId="0" borderId="0" xfId="0" applyFont="1" applyAlignment="1">
      <alignment wrapText="1"/>
    </xf>
    <xf numFmtId="0" fontId="82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15" fillId="33" borderId="15" xfId="0" applyFont="1" applyFill="1" applyBorder="1" applyAlignment="1">
      <alignment wrapText="1"/>
    </xf>
    <xf numFmtId="0" fontId="5" fillId="33" borderId="15" xfId="0" applyFont="1" applyFill="1" applyBorder="1" applyAlignment="1">
      <alignment/>
    </xf>
    <xf numFmtId="0" fontId="1" fillId="33" borderId="15" xfId="0" applyFont="1" applyFill="1" applyBorder="1" applyAlignment="1">
      <alignment wrapText="1"/>
    </xf>
    <xf numFmtId="0" fontId="0" fillId="33" borderId="0" xfId="0" applyFill="1" applyAlignment="1">
      <alignment/>
    </xf>
    <xf numFmtId="0" fontId="79" fillId="32" borderId="0" xfId="0" applyFont="1" applyFill="1" applyBorder="1" applyAlignment="1">
      <alignment/>
    </xf>
    <xf numFmtId="0" fontId="82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80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49" fontId="21" fillId="0" borderId="0" xfId="0" applyNumberFormat="1" applyFont="1" applyAlignment="1">
      <alignment horizontal="left" vertical="center" wrapText="1"/>
    </xf>
    <xf numFmtId="49" fontId="12" fillId="0" borderId="10" xfId="53" applyNumberFormat="1" applyFont="1" applyFill="1" applyBorder="1" applyAlignment="1">
      <alignment horizontal="left" wrapText="1"/>
      <protection/>
    </xf>
    <xf numFmtId="0" fontId="28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9" fillId="0" borderId="0" xfId="0" applyFont="1" applyAlignment="1">
      <alignment horizontal="left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6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2" fontId="28" fillId="0" borderId="0" xfId="0" applyNumberFormat="1" applyFont="1" applyAlignment="1">
      <alignment horizontal="left" vertical="justify" wrapText="1"/>
    </xf>
    <xf numFmtId="1" fontId="0" fillId="0" borderId="12" xfId="0" applyNumberFormat="1" applyBorder="1" applyAlignment="1">
      <alignment horizontal="left"/>
    </xf>
    <xf numFmtId="0" fontId="81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Relationship Id="rId5" Type="http://schemas.openxmlformats.org/officeDocument/2006/relationships/image" Target="../media/image10.emf" /><Relationship Id="rId6" Type="http://schemas.openxmlformats.org/officeDocument/2006/relationships/image" Target="../media/image2.emf" /><Relationship Id="rId7" Type="http://schemas.openxmlformats.org/officeDocument/2006/relationships/image" Target="../media/image3.emf" /><Relationship Id="rId8" Type="http://schemas.openxmlformats.org/officeDocument/2006/relationships/image" Target="../media/image4.emf" /><Relationship Id="rId9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47625</xdr:rowOff>
    </xdr:from>
    <xdr:to>
      <xdr:col>1</xdr:col>
      <xdr:colOff>0</xdr:colOff>
      <xdr:row>49</xdr:row>
      <xdr:rowOff>47625</xdr:rowOff>
    </xdr:to>
    <xdr:grpSp>
      <xdr:nvGrpSpPr>
        <xdr:cNvPr id="1" name="Group 7"/>
        <xdr:cNvGrpSpPr>
          <a:grpSpLocks/>
        </xdr:cNvGrpSpPr>
      </xdr:nvGrpSpPr>
      <xdr:grpSpPr>
        <a:xfrm>
          <a:off x="47625" y="11029950"/>
          <a:ext cx="2905125" cy="2066925"/>
          <a:chOff x="612" y="2387"/>
          <a:chExt cx="4724" cy="999"/>
        </a:xfrm>
        <a:solidFill>
          <a:srgbClr val="FFFFFF"/>
        </a:solidFill>
      </xdr:grpSpPr>
      <xdr:sp>
        <xdr:nvSpPr>
          <xdr:cNvPr id="2" name="Rectangle 8"/>
          <xdr:cNvSpPr>
            <a:spLocks/>
          </xdr:cNvSpPr>
        </xdr:nvSpPr>
        <xdr:spPr>
          <a:xfrm>
            <a:off x="3337" y="3165"/>
            <a:ext cx="1999" cy="2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менше 190 балів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3" name="Rectangle 9"/>
          <xdr:cNvSpPr>
            <a:spLocks/>
          </xdr:cNvSpPr>
        </xdr:nvSpPr>
        <xdr:spPr>
          <a:xfrm>
            <a:off x="612" y="3165"/>
            <a:ext cx="2725" cy="2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Низька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ефективність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програми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4" name="Rectangle 10"/>
          <xdr:cNvSpPr>
            <a:spLocks/>
          </xdr:cNvSpPr>
        </xdr:nvSpPr>
        <xdr:spPr>
          <a:xfrm>
            <a:off x="3337" y="2935"/>
            <a:ext cx="1999" cy="2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190–215 балів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5" name="Rectangle 11"/>
          <xdr:cNvSpPr>
            <a:spLocks/>
          </xdr:cNvSpPr>
        </xdr:nvSpPr>
        <xdr:spPr>
          <a:xfrm>
            <a:off x="612" y="2935"/>
            <a:ext cx="2725" cy="2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Середня ефективність програми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6" name="Rectangle 12"/>
          <xdr:cNvSpPr>
            <a:spLocks/>
          </xdr:cNvSpPr>
        </xdr:nvSpPr>
        <xdr:spPr>
          <a:xfrm>
            <a:off x="3337" y="2714"/>
            <a:ext cx="1999" cy="2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215 і більше балів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7" name="Rectangle 13"/>
          <xdr:cNvSpPr>
            <a:spLocks/>
          </xdr:cNvSpPr>
        </xdr:nvSpPr>
        <xdr:spPr>
          <a:xfrm>
            <a:off x="612" y="2714"/>
            <a:ext cx="2725" cy="2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Висока ефективність програми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8" name="Rectangle 14"/>
          <xdr:cNvSpPr>
            <a:spLocks/>
          </xdr:cNvSpPr>
        </xdr:nvSpPr>
        <xdr:spPr>
          <a:xfrm>
            <a:off x="3337" y="2387"/>
            <a:ext cx="1999" cy="3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Кількість балів</a:t>
            </a:r>
          </a:p>
        </xdr:txBody>
      </xdr:sp>
      <xdr:sp>
        <xdr:nvSpPr>
          <xdr:cNvPr id="9" name="Rectangle 15"/>
          <xdr:cNvSpPr>
            <a:spLocks/>
          </xdr:cNvSpPr>
        </xdr:nvSpPr>
        <xdr:spPr>
          <a:xfrm>
            <a:off x="612" y="2387"/>
            <a:ext cx="2725" cy="3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Ефективність бюджетної програми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0" name="Line 16"/>
          <xdr:cNvSpPr>
            <a:spLocks/>
          </xdr:cNvSpPr>
        </xdr:nvSpPr>
        <xdr:spPr>
          <a:xfrm>
            <a:off x="612" y="2387"/>
            <a:ext cx="472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7"/>
          <xdr:cNvSpPr>
            <a:spLocks/>
          </xdr:cNvSpPr>
        </xdr:nvSpPr>
        <xdr:spPr>
          <a:xfrm>
            <a:off x="612" y="3386"/>
            <a:ext cx="472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Line 18"/>
          <xdr:cNvSpPr>
            <a:spLocks/>
          </xdr:cNvSpPr>
        </xdr:nvSpPr>
        <xdr:spPr>
          <a:xfrm>
            <a:off x="612" y="2387"/>
            <a:ext cx="0" cy="99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Line 19"/>
          <xdr:cNvSpPr>
            <a:spLocks/>
          </xdr:cNvSpPr>
        </xdr:nvSpPr>
        <xdr:spPr>
          <a:xfrm>
            <a:off x="5336" y="2387"/>
            <a:ext cx="0" cy="99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20"/>
          <xdr:cNvSpPr>
            <a:spLocks/>
          </xdr:cNvSpPr>
        </xdr:nvSpPr>
        <xdr:spPr>
          <a:xfrm>
            <a:off x="612" y="2712"/>
            <a:ext cx="472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21"/>
          <xdr:cNvSpPr>
            <a:spLocks/>
          </xdr:cNvSpPr>
        </xdr:nvSpPr>
        <xdr:spPr>
          <a:xfrm>
            <a:off x="3328" y="2387"/>
            <a:ext cx="0" cy="99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22"/>
          <xdr:cNvSpPr>
            <a:spLocks/>
          </xdr:cNvSpPr>
        </xdr:nvSpPr>
        <xdr:spPr>
          <a:xfrm>
            <a:off x="612" y="2936"/>
            <a:ext cx="472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Line 23"/>
          <xdr:cNvSpPr>
            <a:spLocks/>
          </xdr:cNvSpPr>
        </xdr:nvSpPr>
        <xdr:spPr>
          <a:xfrm>
            <a:off x="612" y="3161"/>
            <a:ext cx="472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69</xdr:row>
      <xdr:rowOff>95250</xdr:rowOff>
    </xdr:from>
    <xdr:to>
      <xdr:col>4</xdr:col>
      <xdr:colOff>0</xdr:colOff>
      <xdr:row>76</xdr:row>
      <xdr:rowOff>95250</xdr:rowOff>
    </xdr:to>
    <xdr:grpSp>
      <xdr:nvGrpSpPr>
        <xdr:cNvPr id="1" name="Group 71"/>
        <xdr:cNvGrpSpPr>
          <a:grpSpLocks/>
        </xdr:cNvGrpSpPr>
      </xdr:nvGrpSpPr>
      <xdr:grpSpPr>
        <a:xfrm>
          <a:off x="47625" y="17792700"/>
          <a:ext cx="5876925" cy="1133475"/>
          <a:chOff x="612" y="2387"/>
          <a:chExt cx="4724" cy="999"/>
        </a:xfrm>
        <a:solidFill>
          <a:srgbClr val="FFFFFF"/>
        </a:solidFill>
      </xdr:grpSpPr>
      <xdr:sp>
        <xdr:nvSpPr>
          <xdr:cNvPr id="2" name="Rectangle 72"/>
          <xdr:cNvSpPr>
            <a:spLocks/>
          </xdr:cNvSpPr>
        </xdr:nvSpPr>
        <xdr:spPr>
          <a:xfrm>
            <a:off x="3333" y="3159"/>
            <a:ext cx="2003" cy="2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менше 190 балів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3" name="Rectangle 73"/>
          <xdr:cNvSpPr>
            <a:spLocks/>
          </xdr:cNvSpPr>
        </xdr:nvSpPr>
        <xdr:spPr>
          <a:xfrm>
            <a:off x="612" y="3159"/>
            <a:ext cx="2721" cy="2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Низька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ефективність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програми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4" name="Rectangle 74"/>
          <xdr:cNvSpPr>
            <a:spLocks/>
          </xdr:cNvSpPr>
        </xdr:nvSpPr>
        <xdr:spPr>
          <a:xfrm>
            <a:off x="3333" y="2933"/>
            <a:ext cx="2003" cy="2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190–215 балів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5" name="Rectangle 75"/>
          <xdr:cNvSpPr>
            <a:spLocks/>
          </xdr:cNvSpPr>
        </xdr:nvSpPr>
        <xdr:spPr>
          <a:xfrm>
            <a:off x="612" y="2933"/>
            <a:ext cx="2721" cy="2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Середня ефективність програми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6" name="Rectangle 76"/>
          <xdr:cNvSpPr>
            <a:spLocks/>
          </xdr:cNvSpPr>
        </xdr:nvSpPr>
        <xdr:spPr>
          <a:xfrm>
            <a:off x="3333" y="2714"/>
            <a:ext cx="2003" cy="2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215 і більше балів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7" name="Rectangle 77"/>
          <xdr:cNvSpPr>
            <a:spLocks/>
          </xdr:cNvSpPr>
        </xdr:nvSpPr>
        <xdr:spPr>
          <a:xfrm>
            <a:off x="612" y="2714"/>
            <a:ext cx="2721" cy="2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Висока ефективність програми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8" name="Rectangle 78"/>
          <xdr:cNvSpPr>
            <a:spLocks/>
          </xdr:cNvSpPr>
        </xdr:nvSpPr>
        <xdr:spPr>
          <a:xfrm>
            <a:off x="3333" y="2387"/>
            <a:ext cx="2003" cy="3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Кількість балів</a:t>
            </a:r>
          </a:p>
        </xdr:txBody>
      </xdr:sp>
      <xdr:sp>
        <xdr:nvSpPr>
          <xdr:cNvPr id="9" name="Rectangle 79"/>
          <xdr:cNvSpPr>
            <a:spLocks/>
          </xdr:cNvSpPr>
        </xdr:nvSpPr>
        <xdr:spPr>
          <a:xfrm>
            <a:off x="612" y="2387"/>
            <a:ext cx="2721" cy="3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Ефективність бюджетної програми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0" name="Line 80"/>
          <xdr:cNvSpPr>
            <a:spLocks/>
          </xdr:cNvSpPr>
        </xdr:nvSpPr>
        <xdr:spPr>
          <a:xfrm>
            <a:off x="612" y="2387"/>
            <a:ext cx="472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81"/>
          <xdr:cNvSpPr>
            <a:spLocks/>
          </xdr:cNvSpPr>
        </xdr:nvSpPr>
        <xdr:spPr>
          <a:xfrm>
            <a:off x="612" y="3386"/>
            <a:ext cx="472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Line 82"/>
          <xdr:cNvSpPr>
            <a:spLocks/>
          </xdr:cNvSpPr>
        </xdr:nvSpPr>
        <xdr:spPr>
          <a:xfrm>
            <a:off x="612" y="2387"/>
            <a:ext cx="0" cy="99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Line 83"/>
          <xdr:cNvSpPr>
            <a:spLocks/>
          </xdr:cNvSpPr>
        </xdr:nvSpPr>
        <xdr:spPr>
          <a:xfrm>
            <a:off x="5336" y="2387"/>
            <a:ext cx="0" cy="99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84"/>
          <xdr:cNvSpPr>
            <a:spLocks/>
          </xdr:cNvSpPr>
        </xdr:nvSpPr>
        <xdr:spPr>
          <a:xfrm>
            <a:off x="612" y="2712"/>
            <a:ext cx="472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85"/>
          <xdr:cNvSpPr>
            <a:spLocks/>
          </xdr:cNvSpPr>
        </xdr:nvSpPr>
        <xdr:spPr>
          <a:xfrm>
            <a:off x="3328" y="2387"/>
            <a:ext cx="0" cy="99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86"/>
          <xdr:cNvSpPr>
            <a:spLocks/>
          </xdr:cNvSpPr>
        </xdr:nvSpPr>
        <xdr:spPr>
          <a:xfrm>
            <a:off x="612" y="2936"/>
            <a:ext cx="472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Line 87"/>
          <xdr:cNvSpPr>
            <a:spLocks/>
          </xdr:cNvSpPr>
        </xdr:nvSpPr>
        <xdr:spPr>
          <a:xfrm>
            <a:off x="612" y="3161"/>
            <a:ext cx="472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oleObject" Target="../embeddings/oleObject_11_1.bin" /><Relationship Id="rId3" Type="http://schemas.openxmlformats.org/officeDocument/2006/relationships/oleObject" Target="../embeddings/oleObject_11_2.bin" /><Relationship Id="rId4" Type="http://schemas.openxmlformats.org/officeDocument/2006/relationships/oleObject" Target="../embeddings/oleObject_11_3.bin" /><Relationship Id="rId5" Type="http://schemas.openxmlformats.org/officeDocument/2006/relationships/oleObject" Target="../embeddings/oleObject_1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oleObject" Target="../embeddings/oleObject_12_6.bin" /><Relationship Id="rId8" Type="http://schemas.openxmlformats.org/officeDocument/2006/relationships/oleObject" Target="../embeddings/oleObject_12_7.bin" /><Relationship Id="rId9" Type="http://schemas.openxmlformats.org/officeDocument/2006/relationships/oleObject" Target="../embeddings/oleObject_12_8.bin" /><Relationship Id="rId10" Type="http://schemas.openxmlformats.org/officeDocument/2006/relationships/vmlDrawing" Target="../drawings/vmlDrawing2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view="pageBreakPreview" zoomScaleSheetLayoutView="100" zoomScalePageLayoutView="0" workbookViewId="0" topLeftCell="A1">
      <selection activeCell="E19" sqref="E19"/>
    </sheetView>
  </sheetViews>
  <sheetFormatPr defaultColWidth="9.00390625" defaultRowHeight="12.75"/>
  <cols>
    <col min="1" max="1" width="48.125" style="0" customWidth="1"/>
    <col min="2" max="2" width="13.125" style="0" customWidth="1"/>
    <col min="3" max="3" width="10.625" style="0" customWidth="1"/>
    <col min="4" max="4" width="14.75390625" style="0" customWidth="1"/>
    <col min="5" max="5" width="13.625" style="0" customWidth="1"/>
    <col min="6" max="6" width="10.125" style="0" customWidth="1"/>
    <col min="7" max="7" width="16.25390625" style="0" customWidth="1"/>
    <col min="9" max="9" width="9.25390625" style="0" customWidth="1"/>
    <col min="11" max="11" width="13.125" style="0" customWidth="1"/>
  </cols>
  <sheetData>
    <row r="1" spans="1:6" ht="18">
      <c r="A1" s="44" t="s">
        <v>5</v>
      </c>
      <c r="B1" s="42"/>
      <c r="C1" s="42"/>
      <c r="D1" s="42"/>
      <c r="E1" s="42"/>
      <c r="F1" s="42"/>
    </row>
    <row r="2" ht="12.75" customHeight="1">
      <c r="A2" s="32"/>
    </row>
    <row r="3" spans="1:14" ht="29.25" customHeight="1">
      <c r="A3" s="98" t="str">
        <f>довідник!A1</f>
        <v>0611010 Надання дошкільної освіти</v>
      </c>
      <c r="B3" s="43"/>
      <c r="C3" s="43"/>
      <c r="D3" s="43"/>
      <c r="E3" s="43"/>
      <c r="F3" s="43"/>
      <c r="G3" s="43"/>
      <c r="H3" s="1"/>
      <c r="I3" s="1"/>
      <c r="J3" s="1"/>
      <c r="K3" s="1"/>
      <c r="L3" s="1"/>
      <c r="M3" s="1"/>
      <c r="N3" s="1"/>
    </row>
    <row r="4" spans="1:14" ht="12.75" customHeight="1">
      <c r="A4" s="39"/>
      <c r="B4" s="43"/>
      <c r="C4" s="43"/>
      <c r="D4" s="43"/>
      <c r="E4" s="43"/>
      <c r="F4" s="43"/>
      <c r="G4" s="43"/>
      <c r="H4" s="1"/>
      <c r="I4" s="1"/>
      <c r="J4" s="1"/>
      <c r="K4" s="1"/>
      <c r="L4" s="1"/>
      <c r="M4" s="1"/>
      <c r="N4" s="1"/>
    </row>
    <row r="5" ht="18" customHeight="1">
      <c r="A5" s="45" t="s">
        <v>6</v>
      </c>
    </row>
    <row r="6" ht="16.5" customHeight="1">
      <c r="A6" s="8"/>
    </row>
    <row r="7" spans="1:3" ht="15.75">
      <c r="A7" s="8" t="s">
        <v>12</v>
      </c>
      <c r="B7" s="2" t="s">
        <v>17</v>
      </c>
      <c r="C7" s="17"/>
    </row>
    <row r="8" spans="1:7" ht="12.75">
      <c r="A8" s="3"/>
      <c r="B8" s="3"/>
      <c r="C8" s="3"/>
      <c r="D8" s="3"/>
      <c r="E8" s="3"/>
      <c r="F8" s="3"/>
      <c r="G8" s="3"/>
    </row>
    <row r="9" spans="1:7" ht="12.75">
      <c r="A9" s="50" t="s">
        <v>0</v>
      </c>
      <c r="B9" s="152" t="s">
        <v>105</v>
      </c>
      <c r="C9" s="153"/>
      <c r="D9" s="154"/>
      <c r="E9" s="152" t="s">
        <v>106</v>
      </c>
      <c r="F9" s="153"/>
      <c r="G9" s="154"/>
    </row>
    <row r="10" spans="1:7" ht="29.25" customHeight="1">
      <c r="A10" s="51"/>
      <c r="B10" s="80" t="s">
        <v>28</v>
      </c>
      <c r="C10" s="80" t="s">
        <v>29</v>
      </c>
      <c r="D10" s="53" t="s">
        <v>27</v>
      </c>
      <c r="E10" s="5" t="s">
        <v>28</v>
      </c>
      <c r="F10" s="5" t="s">
        <v>29</v>
      </c>
      <c r="G10" s="53" t="s">
        <v>27</v>
      </c>
    </row>
    <row r="11" spans="1:8" ht="15.75" customHeight="1">
      <c r="A11" s="47" t="s">
        <v>1</v>
      </c>
      <c r="B11" s="67"/>
      <c r="C11" s="67"/>
      <c r="D11" s="67"/>
      <c r="E11" s="9"/>
      <c r="F11" s="9"/>
      <c r="G11" s="9"/>
      <c r="H11" t="s">
        <v>7</v>
      </c>
    </row>
    <row r="12" spans="1:16" ht="23.25" customHeight="1">
      <c r="A12" s="27" t="s">
        <v>18</v>
      </c>
      <c r="B12" s="81">
        <v>20661</v>
      </c>
      <c r="C12" s="81">
        <v>20546</v>
      </c>
      <c r="D12" s="72">
        <f>B12/C12</f>
        <v>1.0055971965346053</v>
      </c>
      <c r="E12" s="21">
        <v>23805</v>
      </c>
      <c r="F12" s="21">
        <v>23805</v>
      </c>
      <c r="G12" s="6">
        <f>F12/E12</f>
        <v>1</v>
      </c>
      <c r="H12" s="15" t="s">
        <v>107</v>
      </c>
      <c r="I12" s="13"/>
      <c r="J12" s="13"/>
      <c r="K12" s="13"/>
      <c r="P12">
        <f>(F12/E12+F13/E13)/2*100</f>
        <v>100</v>
      </c>
    </row>
    <row r="13" spans="1:11" ht="16.5" customHeight="1">
      <c r="A13" s="30" t="s">
        <v>20</v>
      </c>
      <c r="B13" s="21">
        <v>182100</v>
      </c>
      <c r="C13" s="21">
        <v>168460</v>
      </c>
      <c r="D13" s="6">
        <f>C13/B13</f>
        <v>0.9250961010433828</v>
      </c>
      <c r="E13" s="21">
        <v>172760</v>
      </c>
      <c r="F13" s="21">
        <v>172760</v>
      </c>
      <c r="G13" s="6">
        <f>F13/E13</f>
        <v>1</v>
      </c>
      <c r="H13" s="19"/>
      <c r="I13" s="18"/>
      <c r="J13" s="18"/>
      <c r="K13" s="18"/>
    </row>
    <row r="14" spans="1:11" ht="14.25" customHeight="1">
      <c r="A14" s="48" t="s">
        <v>2</v>
      </c>
      <c r="B14" s="6"/>
      <c r="C14" s="6"/>
      <c r="D14" s="6"/>
      <c r="E14" s="6"/>
      <c r="F14" s="6"/>
      <c r="G14" s="6"/>
      <c r="H14" t="s">
        <v>8</v>
      </c>
      <c r="I14" s="12"/>
      <c r="J14" s="13"/>
      <c r="K14" s="11"/>
    </row>
    <row r="15" spans="1:16" ht="20.25" customHeight="1">
      <c r="A15" s="26" t="s">
        <v>21</v>
      </c>
      <c r="B15" s="81">
        <v>157</v>
      </c>
      <c r="C15" s="81">
        <v>145</v>
      </c>
      <c r="D15" s="72">
        <f>C15/B15</f>
        <v>0.9235668789808917</v>
      </c>
      <c r="E15" s="21">
        <v>149</v>
      </c>
      <c r="F15" s="21">
        <v>149</v>
      </c>
      <c r="G15" s="6">
        <f>F15/E15</f>
        <v>1</v>
      </c>
      <c r="H15" s="15" t="s">
        <v>108</v>
      </c>
      <c r="I15" s="8"/>
      <c r="P15">
        <f>(F15/E15+F16/E16)/2*100</f>
        <v>100</v>
      </c>
    </row>
    <row r="16" spans="1:10" ht="18.75" customHeight="1">
      <c r="A16" s="49" t="s">
        <v>19</v>
      </c>
      <c r="B16" s="5">
        <v>68</v>
      </c>
      <c r="C16" s="5">
        <v>72</v>
      </c>
      <c r="D16" s="6">
        <f>C16/B16</f>
        <v>1.0588235294117647</v>
      </c>
      <c r="E16" s="5">
        <v>78</v>
      </c>
      <c r="F16" s="5">
        <v>78</v>
      </c>
      <c r="G16" s="6">
        <f>F16/E16</f>
        <v>1</v>
      </c>
      <c r="J16" s="10"/>
    </row>
    <row r="17" spans="1:16" ht="24.75" customHeight="1">
      <c r="A17" s="83" t="s">
        <v>155</v>
      </c>
      <c r="B17" s="14"/>
      <c r="C17" s="73"/>
      <c r="D17" s="14"/>
      <c r="E17" s="4"/>
      <c r="F17" s="4"/>
      <c r="G17" s="4"/>
      <c r="P17">
        <f>(C12/B12+C13/B13)/2*100</f>
        <v>95.97650293707306</v>
      </c>
    </row>
    <row r="18" spans="1:7" ht="24.75" customHeight="1">
      <c r="A18" s="83" t="s">
        <v>176</v>
      </c>
      <c r="B18" s="82"/>
      <c r="C18" s="82"/>
      <c r="D18" s="82"/>
      <c r="E18" s="4"/>
      <c r="F18" s="4"/>
      <c r="G18" s="4"/>
    </row>
    <row r="19" spans="1:16" ht="24.75" customHeight="1">
      <c r="A19" s="73"/>
      <c r="B19" s="84"/>
      <c r="C19" s="84" t="s">
        <v>156</v>
      </c>
      <c r="D19" s="82"/>
      <c r="E19" s="4"/>
      <c r="F19" s="4"/>
      <c r="G19" s="4"/>
      <c r="P19">
        <f>P12/P17</f>
        <v>1.041921688536255</v>
      </c>
    </row>
    <row r="20" spans="1:7" ht="21.75" customHeight="1">
      <c r="A20" s="93" t="s">
        <v>109</v>
      </c>
      <c r="B20" s="94"/>
      <c r="C20" s="46"/>
      <c r="D20" s="46"/>
      <c r="E20" s="93"/>
      <c r="F20" s="46"/>
      <c r="G20" s="46"/>
    </row>
    <row r="21" spans="1:7" ht="30.75" customHeight="1">
      <c r="A21" s="93" t="s">
        <v>76</v>
      </c>
      <c r="B21" s="94"/>
      <c r="C21" s="46"/>
      <c r="D21" s="46"/>
      <c r="E21" s="93"/>
      <c r="F21" s="46"/>
      <c r="G21" s="46"/>
    </row>
    <row r="22" spans="1:7" ht="15" customHeight="1">
      <c r="A22" s="29"/>
      <c r="B22" s="31"/>
      <c r="C22" s="31"/>
      <c r="D22" s="31"/>
      <c r="E22" s="31"/>
      <c r="F22" s="31"/>
      <c r="G22" s="31"/>
    </row>
    <row r="23" spans="1:7" ht="15" customHeight="1">
      <c r="A23" s="8" t="s">
        <v>3</v>
      </c>
      <c r="B23" s="41" t="s">
        <v>22</v>
      </c>
      <c r="C23" s="31"/>
      <c r="D23" s="31"/>
      <c r="E23" s="31"/>
      <c r="F23" s="31"/>
      <c r="G23" s="31"/>
    </row>
    <row r="24" spans="1:7" ht="15" customHeight="1">
      <c r="A24" s="8"/>
      <c r="B24" s="31"/>
      <c r="C24" s="31"/>
      <c r="D24" s="31"/>
      <c r="E24" s="31"/>
      <c r="F24" s="31"/>
      <c r="G24" s="31"/>
    </row>
    <row r="25" spans="1:7" ht="12" customHeight="1">
      <c r="A25" s="50" t="s">
        <v>0</v>
      </c>
      <c r="B25" s="152" t="str">
        <f>B9</f>
        <v>Попередній період  2017 рік</v>
      </c>
      <c r="C25" s="153"/>
      <c r="D25" s="154"/>
      <c r="E25" s="152" t="str">
        <f>E9</f>
        <v>Звітний період 2018 рік</v>
      </c>
      <c r="F25" s="153"/>
      <c r="G25" s="154"/>
    </row>
    <row r="26" spans="1:7" ht="24.75" customHeight="1">
      <c r="A26" s="51"/>
      <c r="B26" s="52" t="str">
        <f>B10</f>
        <v>Затверджено</v>
      </c>
      <c r="C26" s="52" t="str">
        <f>C10</f>
        <v>Виконано</v>
      </c>
      <c r="D26" s="52" t="str">
        <f>D10</f>
        <v>Виконання плану</v>
      </c>
      <c r="E26" s="52" t="str">
        <f>E10</f>
        <v>Затверджено</v>
      </c>
      <c r="F26" s="52" t="str">
        <f>F10</f>
        <v>Виконано</v>
      </c>
      <c r="G26" s="52" t="str">
        <f>G10</f>
        <v>Виконання плану</v>
      </c>
    </row>
    <row r="27" spans="1:11" s="22" customFormat="1" ht="18">
      <c r="A27" s="47" t="s">
        <v>1</v>
      </c>
      <c r="B27" s="67"/>
      <c r="C27" s="67"/>
      <c r="D27" s="67"/>
      <c r="E27" s="9"/>
      <c r="F27" s="9"/>
      <c r="G27" s="9"/>
      <c r="H27" t="s">
        <v>7</v>
      </c>
      <c r="I27"/>
      <c r="J27"/>
      <c r="K27"/>
    </row>
    <row r="28" spans="1:11" ht="24" customHeight="1">
      <c r="A28" t="s">
        <v>23</v>
      </c>
      <c r="B28" s="7">
        <v>10357</v>
      </c>
      <c r="C28" s="7">
        <v>10357</v>
      </c>
      <c r="D28" s="6">
        <f>C28/B28</f>
        <v>1</v>
      </c>
      <c r="E28" s="7">
        <v>20600</v>
      </c>
      <c r="F28" s="7">
        <v>20600</v>
      </c>
      <c r="G28" s="6">
        <f>F28/E28</f>
        <v>1</v>
      </c>
      <c r="H28" s="15" t="s">
        <v>152</v>
      </c>
      <c r="I28" s="13"/>
      <c r="J28" s="13"/>
      <c r="K28" s="13"/>
    </row>
    <row r="29" spans="1:11" ht="18.75" customHeight="1">
      <c r="A29" s="48" t="s">
        <v>2</v>
      </c>
      <c r="B29" s="6"/>
      <c r="C29" s="6"/>
      <c r="D29" s="6"/>
      <c r="E29" s="6"/>
      <c r="F29" s="6"/>
      <c r="G29" s="6"/>
      <c r="H29" t="s">
        <v>8</v>
      </c>
      <c r="I29" s="12"/>
      <c r="J29" s="13"/>
      <c r="K29" s="11"/>
    </row>
    <row r="30" spans="1:11" ht="19.5" customHeight="1">
      <c r="A30" s="26" t="s">
        <v>24</v>
      </c>
      <c r="B30" s="7">
        <v>100</v>
      </c>
      <c r="C30" s="7">
        <v>100</v>
      </c>
      <c r="D30" s="6">
        <f>C30/B30</f>
        <v>1</v>
      </c>
      <c r="E30" s="7">
        <v>100</v>
      </c>
      <c r="F30" s="7">
        <v>100</v>
      </c>
      <c r="G30" s="6">
        <f>F30/E30</f>
        <v>1</v>
      </c>
      <c r="H30" s="15" t="s">
        <v>30</v>
      </c>
      <c r="I30" s="13"/>
      <c r="J30" s="13"/>
      <c r="K30" s="13"/>
    </row>
    <row r="31" spans="1:11" ht="24.75" customHeight="1">
      <c r="A31" s="83" t="s">
        <v>153</v>
      </c>
      <c r="B31" s="87"/>
      <c r="C31" s="87"/>
      <c r="D31" s="88"/>
      <c r="E31" s="89"/>
      <c r="F31" s="89"/>
      <c r="G31" s="90"/>
      <c r="H31" s="16"/>
      <c r="I31" s="13"/>
      <c r="J31" s="13"/>
      <c r="K31" s="13"/>
    </row>
    <row r="32" spans="1:7" ht="24" customHeight="1">
      <c r="A32" s="83" t="s">
        <v>177</v>
      </c>
      <c r="B32" s="14"/>
      <c r="C32" s="14"/>
      <c r="D32" s="14"/>
      <c r="E32" s="4"/>
      <c r="F32" s="4"/>
      <c r="G32" s="4"/>
    </row>
    <row r="33" spans="1:7" ht="23.25" customHeight="1">
      <c r="A33" s="95"/>
      <c r="B33" s="82"/>
      <c r="C33" s="84" t="s">
        <v>74</v>
      </c>
      <c r="D33" s="82"/>
      <c r="E33" s="4"/>
      <c r="F33" s="4"/>
      <c r="G33" s="4"/>
    </row>
    <row r="34" spans="1:7" ht="25.5" customHeight="1">
      <c r="A34" s="93" t="s">
        <v>79</v>
      </c>
      <c r="B34" s="46"/>
      <c r="C34" s="46"/>
      <c r="D34" s="46"/>
      <c r="E34" s="46"/>
      <c r="F34" s="46"/>
      <c r="G34" s="46"/>
    </row>
    <row r="35" spans="1:7" ht="25.5" customHeight="1">
      <c r="A35" s="93" t="s">
        <v>76</v>
      </c>
      <c r="B35" s="46"/>
      <c r="C35" s="46"/>
      <c r="D35" s="46"/>
      <c r="E35" s="46"/>
      <c r="F35" s="46"/>
      <c r="G35" s="46"/>
    </row>
    <row r="36" ht="12.75" customHeight="1"/>
    <row r="37" spans="1:7" ht="18" hidden="1">
      <c r="A37" s="8" t="s">
        <v>4</v>
      </c>
      <c r="B37" s="41" t="s">
        <v>25</v>
      </c>
      <c r="C37" s="31"/>
      <c r="D37" s="31"/>
      <c r="E37" s="31"/>
      <c r="F37" s="31"/>
      <c r="G37" s="31"/>
    </row>
    <row r="38" spans="1:7" ht="18" hidden="1">
      <c r="A38" s="8"/>
      <c r="B38" s="31"/>
      <c r="C38" s="31"/>
      <c r="D38" s="31"/>
      <c r="E38" s="31"/>
      <c r="F38" s="31"/>
      <c r="G38" s="31"/>
    </row>
    <row r="39" spans="1:7" ht="12.75" hidden="1">
      <c r="A39" s="50" t="s">
        <v>0</v>
      </c>
      <c r="B39" s="152" t="str">
        <f>B9</f>
        <v>Попередній період  2017 рік</v>
      </c>
      <c r="C39" s="153"/>
      <c r="D39" s="154"/>
      <c r="E39" s="152" t="str">
        <f>E9</f>
        <v>Звітний період 2018 рік</v>
      </c>
      <c r="F39" s="153"/>
      <c r="G39" s="154"/>
    </row>
    <row r="40" spans="1:7" ht="25.5" hidden="1">
      <c r="A40" s="51"/>
      <c r="B40" s="52" t="str">
        <f aca="true" t="shared" si="0" ref="B40:G40">B26</f>
        <v>Затверджено</v>
      </c>
      <c r="C40" s="52" t="str">
        <f t="shared" si="0"/>
        <v>Виконано</v>
      </c>
      <c r="D40" s="52" t="str">
        <f t="shared" si="0"/>
        <v>Виконання плану</v>
      </c>
      <c r="E40" s="52" t="str">
        <f t="shared" si="0"/>
        <v>Затверджено</v>
      </c>
      <c r="F40" s="52" t="str">
        <f t="shared" si="0"/>
        <v>Виконано</v>
      </c>
      <c r="G40" s="52" t="str">
        <f t="shared" si="0"/>
        <v>Виконання плану</v>
      </c>
    </row>
    <row r="41" spans="1:8" ht="18" customHeight="1" hidden="1">
      <c r="A41" s="47" t="s">
        <v>1</v>
      </c>
      <c r="B41" s="67"/>
      <c r="C41" s="67"/>
      <c r="D41" s="67"/>
      <c r="E41" s="9"/>
      <c r="F41" s="9"/>
      <c r="G41" s="9"/>
      <c r="H41" t="s">
        <v>7</v>
      </c>
    </row>
    <row r="42" spans="1:16" ht="23.25" customHeight="1" hidden="1">
      <c r="A42" t="s">
        <v>26</v>
      </c>
      <c r="B42" s="7">
        <v>44.4</v>
      </c>
      <c r="C42" s="7">
        <v>40.8</v>
      </c>
      <c r="D42" s="20">
        <f>C42/B42</f>
        <v>0.9189189189189189</v>
      </c>
      <c r="E42" s="7">
        <v>0</v>
      </c>
      <c r="F42" s="7">
        <v>0</v>
      </c>
      <c r="G42" s="20" t="e">
        <f>F42/E42</f>
        <v>#DIV/0!</v>
      </c>
      <c r="H42" s="15"/>
      <c r="I42" s="13"/>
      <c r="J42" s="13"/>
      <c r="K42" s="13"/>
      <c r="P42" t="e">
        <f>(F42/E42)*100</f>
        <v>#DIV/0!</v>
      </c>
    </row>
    <row r="43" spans="1:11" ht="18" customHeight="1" hidden="1">
      <c r="A43" s="48" t="s">
        <v>2</v>
      </c>
      <c r="B43" s="6"/>
      <c r="C43" s="6"/>
      <c r="D43" s="6"/>
      <c r="E43" s="6"/>
      <c r="F43" s="6"/>
      <c r="G43" s="6"/>
      <c r="H43" t="s">
        <v>8</v>
      </c>
      <c r="I43" s="12"/>
      <c r="J43" s="13"/>
      <c r="K43" s="11"/>
    </row>
    <row r="44" spans="1:11" ht="18.75" customHeight="1" hidden="1">
      <c r="A44" s="26" t="s">
        <v>24</v>
      </c>
      <c r="B44" s="7">
        <v>100</v>
      </c>
      <c r="C44" s="7">
        <v>100</v>
      </c>
      <c r="D44" s="20">
        <f>C44/B44</f>
        <v>1</v>
      </c>
      <c r="E44" s="7">
        <v>0</v>
      </c>
      <c r="F44" s="7">
        <v>0</v>
      </c>
      <c r="G44" s="20" t="e">
        <f>F44/E44</f>
        <v>#DIV/0!</v>
      </c>
      <c r="H44" s="15"/>
      <c r="I44" s="13"/>
      <c r="J44" s="13"/>
      <c r="K44" s="13"/>
    </row>
    <row r="45" spans="1:11" ht="28.5" customHeight="1" hidden="1">
      <c r="A45" s="83" t="s">
        <v>154</v>
      </c>
      <c r="B45" s="87"/>
      <c r="C45" s="87"/>
      <c r="D45" s="88"/>
      <c r="E45" s="89"/>
      <c r="F45" s="89"/>
      <c r="G45" s="90"/>
      <c r="H45" s="16"/>
      <c r="I45" s="13"/>
      <c r="J45" s="13"/>
      <c r="K45" s="13"/>
    </row>
    <row r="46" spans="1:7" ht="30" customHeight="1" hidden="1">
      <c r="A46" s="83" t="s">
        <v>73</v>
      </c>
      <c r="B46" s="14"/>
      <c r="C46" s="14"/>
      <c r="D46" s="14"/>
      <c r="E46" s="4"/>
      <c r="F46" s="4"/>
      <c r="G46" s="4"/>
    </row>
    <row r="47" spans="1:7" ht="30" customHeight="1" hidden="1">
      <c r="A47" s="95"/>
      <c r="B47" s="82"/>
      <c r="C47" s="142" t="s">
        <v>75</v>
      </c>
      <c r="D47" s="82"/>
      <c r="E47" s="4"/>
      <c r="F47" s="4"/>
      <c r="G47" s="4"/>
    </row>
    <row r="48" spans="1:7" ht="30.75" customHeight="1" hidden="1">
      <c r="A48" s="59" t="s">
        <v>80</v>
      </c>
      <c r="B48" s="141"/>
      <c r="C48" s="141"/>
      <c r="D48" s="141"/>
      <c r="E48" s="46"/>
      <c r="F48" s="46"/>
      <c r="G48" s="46"/>
    </row>
    <row r="49" spans="1:7" ht="30.75" customHeight="1" hidden="1">
      <c r="A49" s="59" t="s">
        <v>76</v>
      </c>
      <c r="B49" s="141"/>
      <c r="C49" s="141"/>
      <c r="D49" s="141"/>
      <c r="E49" s="46"/>
      <c r="F49" s="46"/>
      <c r="G49" s="46"/>
    </row>
    <row r="51" spans="1:6" ht="33.75" customHeight="1">
      <c r="A51" s="24" t="s">
        <v>39</v>
      </c>
      <c r="B51" s="24"/>
      <c r="C51" s="96"/>
      <c r="D51" s="97"/>
      <c r="E51" s="61" t="s">
        <v>38</v>
      </c>
      <c r="F51" s="61"/>
    </row>
  </sheetData>
  <sheetProtection/>
  <mergeCells count="6">
    <mergeCell ref="B9:D9"/>
    <mergeCell ref="E9:G9"/>
    <mergeCell ref="B25:D25"/>
    <mergeCell ref="E25:G25"/>
    <mergeCell ref="B39:D39"/>
    <mergeCell ref="E39:G39"/>
  </mergeCells>
  <printOptions/>
  <pageMargins left="0.35433070866141736" right="0.35433070866141736" top="0.7874015748031497" bottom="0.1968503937007874" header="0.5118110236220472" footer="0.5118110236220472"/>
  <pageSetup fitToHeight="5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SheetLayoutView="100" zoomScalePageLayoutView="0" workbookViewId="0" topLeftCell="A1">
      <selection activeCell="F29" sqref="F29"/>
    </sheetView>
  </sheetViews>
  <sheetFormatPr defaultColWidth="9.00390625" defaultRowHeight="12.75"/>
  <cols>
    <col min="1" max="1" width="46.25390625" style="0" customWidth="1"/>
    <col min="2" max="7" width="12.625" style="0" customWidth="1"/>
  </cols>
  <sheetData>
    <row r="1" spans="1:6" ht="18">
      <c r="A1" s="44" t="s">
        <v>5</v>
      </c>
      <c r="B1" s="42"/>
      <c r="C1" s="42"/>
      <c r="D1" s="42"/>
      <c r="E1" s="42"/>
      <c r="F1" s="42"/>
    </row>
    <row r="2" ht="12.75">
      <c r="A2" s="32"/>
    </row>
    <row r="3" spans="1:14" ht="12.75">
      <c r="A3" s="78" t="str">
        <f>довідник!A37</f>
        <v>0617640 Заходи з енергозбереження</v>
      </c>
      <c r="B3" s="43"/>
      <c r="C3" s="43"/>
      <c r="D3" s="43"/>
      <c r="E3" s="43"/>
      <c r="F3" s="43"/>
      <c r="G3" s="43"/>
      <c r="H3" s="1"/>
      <c r="I3" s="1"/>
      <c r="J3" s="1"/>
      <c r="K3" s="1"/>
      <c r="L3" s="1"/>
      <c r="M3" s="1"/>
      <c r="N3" s="1"/>
    </row>
    <row r="4" spans="1:14" ht="12.75">
      <c r="A4" s="39"/>
      <c r="B4" s="43"/>
      <c r="C4" s="43"/>
      <c r="D4" s="43"/>
      <c r="E4" s="43"/>
      <c r="F4" s="43"/>
      <c r="G4" s="43"/>
      <c r="H4" s="1"/>
      <c r="I4" s="1"/>
      <c r="J4" s="1"/>
      <c r="K4" s="1"/>
      <c r="L4" s="1"/>
      <c r="M4" s="1"/>
      <c r="N4" s="1"/>
    </row>
    <row r="5" ht="15">
      <c r="A5" s="45" t="s">
        <v>6</v>
      </c>
    </row>
    <row r="6" ht="12.75">
      <c r="A6" s="8"/>
    </row>
    <row r="7" spans="1:3" ht="18.75">
      <c r="A7" s="8" t="s">
        <v>12</v>
      </c>
      <c r="B7" s="79" t="s">
        <v>203</v>
      </c>
      <c r="C7" s="17"/>
    </row>
    <row r="8" spans="1:7" ht="12.75">
      <c r="A8" s="3"/>
      <c r="B8" s="3"/>
      <c r="C8" s="3"/>
      <c r="D8" s="3"/>
      <c r="E8" s="3"/>
      <c r="F8" s="3"/>
      <c r="G8" s="3"/>
    </row>
    <row r="9" spans="1:7" ht="12.75">
      <c r="A9" s="50" t="s">
        <v>0</v>
      </c>
      <c r="B9" s="152" t="str">
        <f>'1020'!B9:D9</f>
        <v>Попередній період  2017 рік</v>
      </c>
      <c r="C9" s="153"/>
      <c r="D9" s="154"/>
      <c r="E9" s="152" t="str">
        <f>'1020'!E9:G9</f>
        <v>Звітний період 2018 рік</v>
      </c>
      <c r="F9" s="153"/>
      <c r="G9" s="154"/>
    </row>
    <row r="10" spans="1:7" ht="25.5">
      <c r="A10" s="51"/>
      <c r="B10" s="80" t="s">
        <v>28</v>
      </c>
      <c r="C10" s="80" t="s">
        <v>29</v>
      </c>
      <c r="D10" s="53" t="s">
        <v>27</v>
      </c>
      <c r="E10" s="5" t="s">
        <v>28</v>
      </c>
      <c r="F10" s="5" t="s">
        <v>29</v>
      </c>
      <c r="G10" s="53" t="s">
        <v>27</v>
      </c>
    </row>
    <row r="11" spans="1:8" ht="12.75">
      <c r="A11" s="47" t="s">
        <v>1</v>
      </c>
      <c r="B11" s="67"/>
      <c r="C11" s="67"/>
      <c r="D11" s="67"/>
      <c r="E11" s="9"/>
      <c r="F11" s="9"/>
      <c r="G11" s="9"/>
      <c r="H11" t="s">
        <v>7</v>
      </c>
    </row>
    <row r="12" spans="1:16" ht="27">
      <c r="A12" s="27" t="s">
        <v>204</v>
      </c>
      <c r="B12" s="7"/>
      <c r="C12" s="7"/>
      <c r="D12" s="6"/>
      <c r="E12" s="7">
        <v>2744200</v>
      </c>
      <c r="F12" s="7">
        <v>0</v>
      </c>
      <c r="G12" s="6">
        <f>F12/E12</f>
        <v>0</v>
      </c>
      <c r="H12" s="15" t="s">
        <v>206</v>
      </c>
      <c r="I12" s="13"/>
      <c r="J12" s="13"/>
      <c r="K12" s="13"/>
      <c r="P12">
        <f>(F12/E12)*100</f>
        <v>0</v>
      </c>
    </row>
    <row r="13" spans="1:11" ht="27">
      <c r="A13" s="48" t="s">
        <v>2</v>
      </c>
      <c r="B13" s="6"/>
      <c r="C13" s="6"/>
      <c r="D13" s="6"/>
      <c r="E13" s="6"/>
      <c r="F13" s="6"/>
      <c r="G13" s="6"/>
      <c r="H13" t="s">
        <v>8</v>
      </c>
      <c r="I13" s="12"/>
      <c r="J13" s="13"/>
      <c r="K13" s="11"/>
    </row>
    <row r="14" spans="1:16" ht="27">
      <c r="A14" s="26" t="s">
        <v>205</v>
      </c>
      <c r="B14" s="60"/>
      <c r="C14" s="60"/>
      <c r="D14" s="72"/>
      <c r="E14" s="60">
        <v>100</v>
      </c>
      <c r="F14" s="60">
        <v>0</v>
      </c>
      <c r="G14" s="72">
        <f>F14/E14</f>
        <v>0</v>
      </c>
      <c r="H14" s="74" t="s">
        <v>72</v>
      </c>
      <c r="I14" s="8"/>
      <c r="P14">
        <f>(F14/E14)*100</f>
        <v>0</v>
      </c>
    </row>
    <row r="15" spans="1:7" ht="27" hidden="1">
      <c r="A15" s="83" t="s">
        <v>199</v>
      </c>
      <c r="C15" s="73"/>
      <c r="D15" s="14"/>
      <c r="E15" s="4"/>
      <c r="F15" s="4"/>
      <c r="G15" s="4"/>
    </row>
    <row r="16" spans="1:7" ht="27" hidden="1">
      <c r="A16" s="83" t="s">
        <v>196</v>
      </c>
      <c r="B16" s="82"/>
      <c r="C16" s="46"/>
      <c r="D16" s="46"/>
      <c r="E16" s="46"/>
      <c r="F16" s="46"/>
      <c r="G16" s="46"/>
    </row>
    <row r="17" spans="1:7" ht="18">
      <c r="A17" s="73"/>
      <c r="B17" s="84"/>
      <c r="C17" s="46"/>
      <c r="D17" s="46"/>
      <c r="E17" s="46"/>
      <c r="F17" s="46"/>
      <c r="G17" s="46"/>
    </row>
    <row r="18" spans="1:7" ht="18" hidden="1">
      <c r="A18" s="59" t="s">
        <v>85</v>
      </c>
      <c r="B18" s="141"/>
      <c r="C18" s="141"/>
      <c r="D18" s="46"/>
      <c r="E18" s="46"/>
      <c r="F18" s="46"/>
      <c r="G18" s="46"/>
    </row>
    <row r="19" spans="1:7" ht="18" hidden="1">
      <c r="A19" s="59" t="s">
        <v>77</v>
      </c>
      <c r="B19" s="141"/>
      <c r="C19" s="141"/>
      <c r="D19" s="46"/>
      <c r="E19" s="46"/>
      <c r="F19" s="46"/>
      <c r="G19" s="46"/>
    </row>
    <row r="20" spans="1:7" ht="18">
      <c r="A20" s="170" t="s">
        <v>224</v>
      </c>
      <c r="B20" s="31"/>
      <c r="C20" s="31"/>
      <c r="D20" s="31"/>
      <c r="E20" s="31"/>
      <c r="F20" s="31"/>
      <c r="G20" s="31"/>
    </row>
    <row r="23" spans="1:5" ht="15.75">
      <c r="A23" s="24" t="s">
        <v>39</v>
      </c>
      <c r="B23" s="24"/>
      <c r="C23" s="96"/>
      <c r="D23" s="97"/>
      <c r="E23" s="61" t="s">
        <v>38</v>
      </c>
    </row>
  </sheetData>
  <sheetProtection/>
  <mergeCells count="2">
    <mergeCell ref="B9:D9"/>
    <mergeCell ref="E9:G9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30" sqref="A30"/>
    </sheetView>
  </sheetViews>
  <sheetFormatPr defaultColWidth="9.00390625" defaultRowHeight="12.75"/>
  <sheetData>
    <row r="1" ht="15.75" customHeight="1">
      <c r="A1" s="3" t="s">
        <v>89</v>
      </c>
    </row>
    <row r="2" spans="1:5" ht="15.75">
      <c r="A2" s="157" t="s">
        <v>90</v>
      </c>
      <c r="B2" s="157"/>
      <c r="C2" s="157"/>
      <c r="D2" s="157"/>
      <c r="E2" s="157"/>
    </row>
    <row r="3" ht="15">
      <c r="A3" s="34" t="s">
        <v>91</v>
      </c>
    </row>
    <row r="4" ht="15">
      <c r="A4" s="34" t="s">
        <v>92</v>
      </c>
    </row>
    <row r="5" ht="15">
      <c r="A5" s="34" t="s">
        <v>93</v>
      </c>
    </row>
    <row r="6" ht="15">
      <c r="A6" s="106" t="s">
        <v>13</v>
      </c>
    </row>
    <row r="7" ht="15">
      <c r="A7" s="106" t="s">
        <v>14</v>
      </c>
    </row>
    <row r="8" ht="15">
      <c r="A8" s="106" t="s">
        <v>15</v>
      </c>
    </row>
    <row r="9" ht="14.25">
      <c r="A9" s="35" t="s">
        <v>99</v>
      </c>
    </row>
    <row r="10" ht="15">
      <c r="A10" s="34" t="s">
        <v>100</v>
      </c>
    </row>
    <row r="11" ht="15.75">
      <c r="A11" s="36" t="s">
        <v>101</v>
      </c>
    </row>
    <row r="12" ht="12.75">
      <c r="A12" s="37" t="s">
        <v>102</v>
      </c>
    </row>
    <row r="13" ht="12.75">
      <c r="A13" s="107" t="s">
        <v>16</v>
      </c>
    </row>
    <row r="14" ht="12.75">
      <c r="A14" s="38" t="s">
        <v>103</v>
      </c>
    </row>
    <row r="19" ht="12.75">
      <c r="A19" t="s">
        <v>88</v>
      </c>
    </row>
    <row r="20" ht="12.75">
      <c r="A20" s="3" t="s">
        <v>89</v>
      </c>
    </row>
    <row r="21" ht="15.75">
      <c r="A21" s="105" t="s">
        <v>90</v>
      </c>
    </row>
    <row r="22" ht="15">
      <c r="A22" s="34" t="s">
        <v>91</v>
      </c>
    </row>
    <row r="23" ht="15">
      <c r="A23" s="34" t="s">
        <v>92</v>
      </c>
    </row>
    <row r="24" ht="15">
      <c r="A24" s="34" t="s">
        <v>93</v>
      </c>
    </row>
    <row r="25" ht="15">
      <c r="A25" s="34" t="s">
        <v>94</v>
      </c>
    </row>
    <row r="26" ht="15">
      <c r="A26" s="34" t="s">
        <v>95</v>
      </c>
    </row>
    <row r="27" ht="15">
      <c r="A27" s="34" t="s">
        <v>96</v>
      </c>
    </row>
    <row r="28" ht="15">
      <c r="A28" s="34" t="s">
        <v>97</v>
      </c>
    </row>
    <row r="29" ht="15">
      <c r="A29" s="34" t="s">
        <v>98</v>
      </c>
    </row>
    <row r="30" ht="15">
      <c r="A30" s="34" t="s">
        <v>214</v>
      </c>
    </row>
    <row r="31" ht="14.25">
      <c r="A31" s="35" t="s">
        <v>99</v>
      </c>
    </row>
    <row r="32" ht="15">
      <c r="A32" s="34" t="s">
        <v>100</v>
      </c>
    </row>
    <row r="33" ht="15.75">
      <c r="A33" s="36" t="s">
        <v>101</v>
      </c>
    </row>
    <row r="34" ht="12.75">
      <c r="A34" s="37" t="s">
        <v>102</v>
      </c>
    </row>
    <row r="35" ht="12.75">
      <c r="A35" s="3" t="s">
        <v>16</v>
      </c>
    </row>
    <row r="36" ht="12.75">
      <c r="A36" s="38" t="s">
        <v>103</v>
      </c>
    </row>
    <row r="37" ht="12.75">
      <c r="A37" s="38" t="s">
        <v>104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60" zoomScalePageLayoutView="0" workbookViewId="0" topLeftCell="A19">
      <selection activeCell="A57" sqref="A57"/>
    </sheetView>
  </sheetViews>
  <sheetFormatPr defaultColWidth="9.00390625" defaultRowHeight="12.75"/>
  <cols>
    <col min="1" max="1" width="38.75390625" style="0" customWidth="1"/>
    <col min="2" max="2" width="18.375" style="0" customWidth="1"/>
    <col min="3" max="9" width="12.00390625" style="0" customWidth="1"/>
  </cols>
  <sheetData>
    <row r="1" spans="1:4" ht="25.5">
      <c r="A1" s="108" t="s">
        <v>110</v>
      </c>
      <c r="B1" s="108"/>
      <c r="C1" s="108"/>
      <c r="D1" s="108"/>
    </row>
    <row r="3" spans="1:9" ht="20.25">
      <c r="A3" s="109" t="s">
        <v>111</v>
      </c>
      <c r="B3" s="109"/>
      <c r="C3" s="109"/>
      <c r="D3" s="109"/>
      <c r="E3" s="110"/>
      <c r="F3" s="110"/>
      <c r="G3" s="110"/>
      <c r="H3" s="110"/>
      <c r="I3" s="110"/>
    </row>
    <row r="4" spans="1:9" ht="20.25">
      <c r="A4" s="109"/>
      <c r="B4" s="109"/>
      <c r="C4" s="109"/>
      <c r="D4" s="109"/>
      <c r="E4" s="110"/>
      <c r="F4" s="110"/>
      <c r="G4" s="110"/>
      <c r="H4" s="110"/>
      <c r="I4" s="110"/>
    </row>
    <row r="5" spans="1:4" ht="20.25">
      <c r="A5" s="111" t="s">
        <v>112</v>
      </c>
      <c r="B5" s="111"/>
      <c r="C5" s="111"/>
      <c r="D5" s="111"/>
    </row>
    <row r="7" spans="1:6" ht="18">
      <c r="A7" s="112" t="s">
        <v>6</v>
      </c>
      <c r="B7" s="112"/>
      <c r="C7" s="112"/>
      <c r="D7" s="112"/>
      <c r="E7" s="112"/>
      <c r="F7" s="112"/>
    </row>
    <row r="9" spans="1:7" ht="12.75">
      <c r="A9" s="161" t="s">
        <v>0</v>
      </c>
      <c r="B9" s="152" t="s">
        <v>113</v>
      </c>
      <c r="C9" s="153"/>
      <c r="D9" s="154"/>
      <c r="E9" s="152" t="s">
        <v>114</v>
      </c>
      <c r="F9" s="153"/>
      <c r="G9" s="154"/>
    </row>
    <row r="10" spans="1:7" ht="38.25" customHeight="1">
      <c r="A10" s="162"/>
      <c r="B10" s="9" t="s">
        <v>28</v>
      </c>
      <c r="C10" s="9" t="s">
        <v>29</v>
      </c>
      <c r="D10" s="113" t="s">
        <v>115</v>
      </c>
      <c r="E10" s="9" t="s">
        <v>28</v>
      </c>
      <c r="F10" s="9" t="s">
        <v>29</v>
      </c>
      <c r="G10" s="113" t="s">
        <v>115</v>
      </c>
    </row>
    <row r="11" spans="1:7" ht="12.75">
      <c r="A11" s="114" t="s">
        <v>116</v>
      </c>
      <c r="B11" s="114"/>
      <c r="C11" s="114"/>
      <c r="D11" s="114"/>
      <c r="E11" s="9"/>
      <c r="F11" s="9"/>
      <c r="G11" s="9"/>
    </row>
    <row r="12" spans="1:7" ht="63" customHeight="1">
      <c r="A12" s="115" t="s">
        <v>117</v>
      </c>
      <c r="B12" s="116" t="s">
        <v>118</v>
      </c>
      <c r="C12" s="116" t="s">
        <v>118</v>
      </c>
      <c r="D12" s="116" t="s">
        <v>118</v>
      </c>
      <c r="E12" s="20">
        <v>6.84</v>
      </c>
      <c r="F12" s="20">
        <v>5.26</v>
      </c>
      <c r="G12" s="6">
        <f>E12/F12</f>
        <v>1.3003802281368821</v>
      </c>
    </row>
    <row r="14" spans="1:6" ht="18">
      <c r="A14" s="163" t="s">
        <v>119</v>
      </c>
      <c r="B14" s="163"/>
      <c r="C14" s="163"/>
      <c r="D14" s="163"/>
      <c r="E14" s="163"/>
      <c r="F14" s="163"/>
    </row>
    <row r="15" spans="1:6" ht="18">
      <c r="A15" s="118" t="s">
        <v>120</v>
      </c>
      <c r="B15" s="118"/>
      <c r="C15" s="118"/>
      <c r="D15" s="118"/>
      <c r="E15" s="117"/>
      <c r="F15" s="117"/>
    </row>
    <row r="16" spans="1:6" ht="18">
      <c r="A16" s="118"/>
      <c r="B16" s="118"/>
      <c r="C16" s="118"/>
      <c r="D16" s="118"/>
      <c r="E16" s="117"/>
      <c r="F16" s="117"/>
    </row>
    <row r="17" spans="1:6" ht="18">
      <c r="A17" s="119"/>
      <c r="B17" s="119"/>
      <c r="C17" s="119"/>
      <c r="D17" s="119"/>
      <c r="E17" s="117"/>
      <c r="F17" s="117"/>
    </row>
    <row r="18" spans="1:6" ht="18">
      <c r="A18" s="118"/>
      <c r="B18" s="118"/>
      <c r="C18" s="118"/>
      <c r="D18" s="118"/>
      <c r="E18" s="117"/>
      <c r="F18" s="117"/>
    </row>
    <row r="19" spans="1:6" ht="18">
      <c r="A19" s="117"/>
      <c r="B19" s="117"/>
      <c r="C19" s="117"/>
      <c r="D19" s="117"/>
      <c r="E19" s="117"/>
      <c r="F19" s="117"/>
    </row>
    <row r="20" spans="1:6" ht="18">
      <c r="A20" s="117"/>
      <c r="B20" s="117"/>
      <c r="C20" s="117"/>
      <c r="D20" s="117"/>
      <c r="E20" s="117"/>
      <c r="F20" s="117"/>
    </row>
    <row r="21" spans="1:6" ht="18">
      <c r="A21" s="117"/>
      <c r="B21" s="117"/>
      <c r="C21" s="117"/>
      <c r="D21" s="117"/>
      <c r="E21" s="117"/>
      <c r="F21" s="117"/>
    </row>
    <row r="22" spans="1:6" ht="20.25">
      <c r="A22" s="164" t="s">
        <v>121</v>
      </c>
      <c r="B22" s="164"/>
      <c r="C22" s="164"/>
      <c r="D22" s="164"/>
      <c r="E22" s="164"/>
      <c r="F22" s="164"/>
    </row>
    <row r="23" spans="1:6" ht="20.25">
      <c r="A23" s="120"/>
      <c r="B23" s="120"/>
      <c r="C23" s="120"/>
      <c r="D23" s="120"/>
      <c r="E23" s="120"/>
      <c r="F23" s="120"/>
    </row>
    <row r="24" spans="1:6" ht="15" customHeight="1">
      <c r="A24" s="165" t="s">
        <v>122</v>
      </c>
      <c r="B24" s="165"/>
      <c r="C24" s="165"/>
      <c r="D24" s="165"/>
      <c r="E24" s="165"/>
      <c r="F24" s="165"/>
    </row>
    <row r="25" spans="1:6" ht="20.25">
      <c r="A25" s="120"/>
      <c r="B25" s="120"/>
      <c r="C25" s="120"/>
      <c r="D25" s="120"/>
      <c r="E25" s="120"/>
      <c r="F25" s="120"/>
    </row>
    <row r="26" spans="1:6" ht="21" thickBot="1">
      <c r="A26" s="121" t="s">
        <v>123</v>
      </c>
      <c r="B26" s="121"/>
      <c r="C26" s="121"/>
      <c r="D26" s="121"/>
      <c r="E26" s="120"/>
      <c r="F26" s="120"/>
    </row>
    <row r="27" spans="1:6" ht="20.25">
      <c r="A27" s="122"/>
      <c r="B27" s="123"/>
      <c r="C27" s="123"/>
      <c r="D27" s="123"/>
      <c r="E27" s="120"/>
      <c r="F27" s="120"/>
    </row>
    <row r="28" spans="1:6" ht="20.25">
      <c r="A28" s="124"/>
      <c r="B28" s="123"/>
      <c r="C28" s="123"/>
      <c r="D28" s="123"/>
      <c r="E28" s="120"/>
      <c r="F28" s="120"/>
    </row>
    <row r="29" spans="1:6" ht="20.25">
      <c r="A29" s="124"/>
      <c r="B29" s="123"/>
      <c r="C29" s="123"/>
      <c r="D29" s="123"/>
      <c r="E29" s="120"/>
      <c r="F29" s="120"/>
    </row>
    <row r="30" spans="1:6" ht="20.25">
      <c r="A30" s="124"/>
      <c r="B30" s="123"/>
      <c r="C30" s="123"/>
      <c r="D30" s="123"/>
      <c r="E30" s="120"/>
      <c r="F30" s="120"/>
    </row>
    <row r="31" spans="1:6" ht="21" thickBot="1">
      <c r="A31" s="125"/>
      <c r="B31" s="123"/>
      <c r="C31" s="123"/>
      <c r="D31" s="123"/>
      <c r="E31" s="120"/>
      <c r="F31" s="120"/>
    </row>
    <row r="32" spans="1:6" ht="18">
      <c r="A32" s="117"/>
      <c r="B32" s="117"/>
      <c r="C32" s="117"/>
      <c r="D32" s="117"/>
      <c r="E32" s="117"/>
      <c r="F32" s="117"/>
    </row>
    <row r="33" spans="1:6" ht="18">
      <c r="A33" s="126" t="s">
        <v>124</v>
      </c>
      <c r="B33" s="117"/>
      <c r="C33" s="117"/>
      <c r="D33" s="117"/>
      <c r="E33" s="117"/>
      <c r="F33" s="117"/>
    </row>
    <row r="35" spans="1:6" ht="20.25">
      <c r="A35" s="127" t="s">
        <v>125</v>
      </c>
      <c r="B35" s="127"/>
      <c r="C35" s="127"/>
      <c r="D35" s="127"/>
      <c r="E35" s="127"/>
      <c r="F35" s="127"/>
    </row>
    <row r="36" spans="1:12" ht="44.25" customHeight="1">
      <c r="A36" s="160" t="s">
        <v>126</v>
      </c>
      <c r="B36" s="160"/>
      <c r="C36" s="160"/>
      <c r="D36" s="160"/>
      <c r="E36" s="160"/>
      <c r="F36" s="160"/>
      <c r="G36" s="160"/>
      <c r="H36" s="160"/>
      <c r="I36" s="160"/>
      <c r="J36" s="140"/>
      <c r="K36" s="140"/>
      <c r="L36" s="140"/>
    </row>
    <row r="37" spans="1:9" ht="12.75" customHeight="1">
      <c r="A37" s="158" t="s">
        <v>127</v>
      </c>
      <c r="B37" s="158"/>
      <c r="C37" s="158"/>
      <c r="D37" s="158"/>
      <c r="E37" s="158"/>
      <c r="F37" s="158"/>
      <c r="G37" s="158"/>
      <c r="H37" s="158"/>
      <c r="I37" s="158"/>
    </row>
    <row r="38" spans="1:9" ht="50.25" customHeight="1">
      <c r="A38" s="158"/>
      <c r="B38" s="158"/>
      <c r="C38" s="158"/>
      <c r="D38" s="158"/>
      <c r="E38" s="158"/>
      <c r="F38" s="158"/>
      <c r="G38" s="158"/>
      <c r="H38" s="158"/>
      <c r="I38" s="158"/>
    </row>
    <row r="41" spans="1:4" ht="15">
      <c r="A41" s="118" t="s">
        <v>128</v>
      </c>
      <c r="B41" s="118"/>
      <c r="C41" s="118"/>
      <c r="D41" s="118"/>
    </row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spans="1:5" ht="12.75" customHeight="1">
      <c r="A51" s="159" t="s">
        <v>129</v>
      </c>
      <c r="B51" s="159"/>
      <c r="C51" s="159"/>
      <c r="D51" s="159"/>
      <c r="E51" s="159"/>
    </row>
    <row r="52" spans="1:5" ht="12.75" customHeight="1">
      <c r="A52" s="159"/>
      <c r="B52" s="159"/>
      <c r="C52" s="159"/>
      <c r="D52" s="159"/>
      <c r="E52" s="159"/>
    </row>
    <row r="53" spans="1:5" ht="12.75" customHeight="1">
      <c r="A53" s="159"/>
      <c r="B53" s="159"/>
      <c r="C53" s="159"/>
      <c r="D53" s="159"/>
      <c r="E53" s="159"/>
    </row>
    <row r="54" spans="1:9" ht="15.75">
      <c r="A54" s="24"/>
      <c r="B54" s="24"/>
      <c r="C54" s="24"/>
      <c r="D54" s="24"/>
      <c r="E54" s="17"/>
      <c r="F54" s="17"/>
      <c r="G54" s="17"/>
      <c r="H54" s="17"/>
      <c r="I54" s="17"/>
    </row>
    <row r="55" spans="1:6" ht="12.75">
      <c r="A55" t="s">
        <v>130</v>
      </c>
      <c r="F55" t="s">
        <v>131</v>
      </c>
    </row>
    <row r="57" spans="1:6" ht="29.25" customHeight="1">
      <c r="A57" s="146" t="s">
        <v>10</v>
      </c>
      <c r="B57" s="146"/>
      <c r="C57" s="146"/>
      <c r="D57" s="146"/>
      <c r="E57" s="146"/>
      <c r="F57" s="146"/>
    </row>
  </sheetData>
  <sheetProtection/>
  <mergeCells count="9">
    <mergeCell ref="A37:I38"/>
    <mergeCell ref="A51:E53"/>
    <mergeCell ref="A36:I36"/>
    <mergeCell ref="A9:A10"/>
    <mergeCell ref="B9:D9"/>
    <mergeCell ref="E9:G9"/>
    <mergeCell ref="A14:F14"/>
    <mergeCell ref="A22:F22"/>
    <mergeCell ref="A24:F24"/>
  </mergeCells>
  <printOptions/>
  <pageMargins left="0" right="0" top="0" bottom="0" header="0.31496062992125984" footer="0.31496062992125984"/>
  <pageSetup horizontalDpi="600" verticalDpi="600" orientation="portrait" paperSize="9" scale="70" r:id="rId8"/>
  <drawing r:id="rId7"/>
  <legacyDrawing r:id="rId6"/>
  <oleObjects>
    <oleObject progId="Equation.3" shapeId="639487" r:id="rId1"/>
    <oleObject progId="Equation.3" shapeId="639488" r:id="rId2"/>
    <oleObject progId="Equation.3" shapeId="639489" r:id="rId3"/>
    <oleObject progId="Equation.3" shapeId="639490" r:id="rId4"/>
    <oleObject progId="Equation.3" shapeId="639491" r:id="rId5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J81"/>
  <sheetViews>
    <sheetView view="pageBreakPreview" zoomScale="60" zoomScalePageLayoutView="0" workbookViewId="0" topLeftCell="A19">
      <selection activeCell="S52" sqref="S52"/>
    </sheetView>
  </sheetViews>
  <sheetFormatPr defaultColWidth="9.00390625" defaultRowHeight="12.75"/>
  <cols>
    <col min="1" max="1" width="38.75390625" style="0" customWidth="1"/>
    <col min="2" max="5" width="13.00390625" style="0" customWidth="1"/>
    <col min="6" max="6" width="15.125" style="0" customWidth="1"/>
    <col min="7" max="7" width="13.00390625" style="0" customWidth="1"/>
  </cols>
  <sheetData>
    <row r="1" spans="1:10" ht="36" customHeight="1">
      <c r="A1" s="129" t="s">
        <v>132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25.5">
      <c r="A2" s="108"/>
      <c r="B2" s="129"/>
      <c r="C2" s="130"/>
      <c r="D2" s="130"/>
      <c r="E2" s="130"/>
      <c r="F2" s="130"/>
      <c r="G2" s="130"/>
      <c r="H2" s="130"/>
      <c r="I2" s="130"/>
      <c r="J2" s="130"/>
    </row>
    <row r="3" ht="20.25">
      <c r="A3" s="109" t="s">
        <v>111</v>
      </c>
    </row>
    <row r="4" spans="1:6" ht="20.25">
      <c r="A4" s="164"/>
      <c r="B4" s="164"/>
      <c r="C4" s="164"/>
      <c r="D4" s="164"/>
      <c r="E4" s="164"/>
      <c r="F4" s="164"/>
    </row>
    <row r="5" spans="1:8" ht="28.5" customHeight="1">
      <c r="A5" s="166" t="s">
        <v>133</v>
      </c>
      <c r="B5" s="166"/>
      <c r="C5" s="166"/>
      <c r="D5" s="166"/>
      <c r="E5" s="166"/>
      <c r="F5" s="166"/>
      <c r="G5" s="166"/>
      <c r="H5" s="166"/>
    </row>
    <row r="6" spans="1:8" ht="45.75" customHeight="1">
      <c r="A6" s="167" t="s">
        <v>134</v>
      </c>
      <c r="B6" s="167"/>
      <c r="C6" s="167"/>
      <c r="D6" s="167"/>
      <c r="E6" s="167"/>
      <c r="F6" s="167"/>
      <c r="G6" s="167"/>
      <c r="H6" s="167"/>
    </row>
    <row r="8" spans="1:6" ht="18">
      <c r="A8" s="163" t="s">
        <v>6</v>
      </c>
      <c r="B8" s="163"/>
      <c r="C8" s="163"/>
      <c r="D8" s="163"/>
      <c r="E8" s="163"/>
      <c r="F8" s="163"/>
    </row>
    <row r="10" spans="1:7" ht="12.75">
      <c r="A10" s="155" t="s">
        <v>0</v>
      </c>
      <c r="B10" s="155" t="s">
        <v>135</v>
      </c>
      <c r="C10" s="155"/>
      <c r="D10" s="155"/>
      <c r="E10" s="152" t="s">
        <v>136</v>
      </c>
      <c r="F10" s="153"/>
      <c r="G10" s="154"/>
    </row>
    <row r="11" spans="1:7" ht="25.5">
      <c r="A11" s="155"/>
      <c r="B11" s="9" t="s">
        <v>28</v>
      </c>
      <c r="C11" s="9" t="s">
        <v>29</v>
      </c>
      <c r="D11" s="113" t="s">
        <v>115</v>
      </c>
      <c r="E11" s="9" t="s">
        <v>28</v>
      </c>
      <c r="F11" s="9" t="s">
        <v>29</v>
      </c>
      <c r="G11" s="113" t="s">
        <v>115</v>
      </c>
    </row>
    <row r="12" spans="1:7" ht="12.75">
      <c r="A12" s="114" t="s">
        <v>116</v>
      </c>
      <c r="B12" s="9"/>
      <c r="C12" s="9"/>
      <c r="D12" s="9"/>
      <c r="E12" s="9"/>
      <c r="F12" s="9"/>
      <c r="G12" s="9"/>
    </row>
    <row r="13" spans="1:7" ht="26.25" customHeight="1">
      <c r="A13" s="113" t="s">
        <v>137</v>
      </c>
      <c r="B13" s="21">
        <v>340</v>
      </c>
      <c r="C13" s="21">
        <v>330</v>
      </c>
      <c r="D13" s="20">
        <f>C13/B13</f>
        <v>0.9705882352941176</v>
      </c>
      <c r="E13" s="20">
        <v>340</v>
      </c>
      <c r="F13" s="20">
        <v>353</v>
      </c>
      <c r="G13" s="20">
        <f>F13/E13</f>
        <v>1.0382352941176471</v>
      </c>
    </row>
    <row r="14" spans="1:7" ht="26.25" customHeight="1">
      <c r="A14" s="113" t="s">
        <v>138</v>
      </c>
      <c r="B14" s="21">
        <v>340</v>
      </c>
      <c r="C14" s="21">
        <v>298</v>
      </c>
      <c r="D14" s="20">
        <f>C14/B14</f>
        <v>0.8764705882352941</v>
      </c>
      <c r="E14" s="20">
        <v>340</v>
      </c>
      <c r="F14" s="20">
        <v>385</v>
      </c>
      <c r="G14" s="20">
        <f>F14/E14</f>
        <v>1.1323529411764706</v>
      </c>
    </row>
    <row r="15" spans="1:7" ht="26.25" customHeight="1">
      <c r="A15" s="113" t="s">
        <v>139</v>
      </c>
      <c r="B15" s="21">
        <v>8.8</v>
      </c>
      <c r="C15" s="21">
        <v>9</v>
      </c>
      <c r="D15" s="21">
        <f>C15/B15</f>
        <v>1.0227272727272727</v>
      </c>
      <c r="E15" s="20">
        <v>9.5</v>
      </c>
      <c r="F15" s="20">
        <v>8.8</v>
      </c>
      <c r="G15" s="20">
        <f>F15/E15</f>
        <v>0.9263157894736843</v>
      </c>
    </row>
    <row r="16" spans="1:7" ht="18.75" customHeight="1">
      <c r="A16" s="131" t="s">
        <v>140</v>
      </c>
      <c r="B16" s="132"/>
      <c r="C16" s="132"/>
      <c r="D16" s="133">
        <v>0.95</v>
      </c>
      <c r="E16" s="133"/>
      <c r="F16" s="133"/>
      <c r="G16" s="133">
        <v>1.03</v>
      </c>
    </row>
    <row r="17" spans="1:7" ht="12.75" customHeight="1">
      <c r="A17" s="134" t="s">
        <v>141</v>
      </c>
      <c r="B17" s="21"/>
      <c r="C17" s="21"/>
      <c r="D17" s="21"/>
      <c r="E17" s="20"/>
      <c r="F17" s="20"/>
      <c r="G17" s="20"/>
    </row>
    <row r="18" spans="1:7" ht="24.75" customHeight="1">
      <c r="A18" s="135" t="s">
        <v>142</v>
      </c>
      <c r="B18" s="21"/>
      <c r="C18" s="21"/>
      <c r="D18" s="21"/>
      <c r="E18" s="20">
        <v>76.5</v>
      </c>
      <c r="F18" s="20">
        <v>72</v>
      </c>
      <c r="G18" s="20">
        <f>F18/E18</f>
        <v>0.9411764705882353</v>
      </c>
    </row>
    <row r="19" spans="1:7" ht="25.5" customHeight="1">
      <c r="A19" s="135" t="s">
        <v>143</v>
      </c>
      <c r="B19" s="21"/>
      <c r="C19" s="21"/>
      <c r="D19" s="21"/>
      <c r="E19" s="20">
        <v>76.5</v>
      </c>
      <c r="F19" s="20">
        <v>70</v>
      </c>
      <c r="G19" s="20">
        <f>F19/E19</f>
        <v>0.9150326797385621</v>
      </c>
    </row>
    <row r="20" spans="1:7" ht="12.75" customHeight="1">
      <c r="A20" s="135" t="s">
        <v>144</v>
      </c>
      <c r="B20" s="21"/>
      <c r="C20" s="21"/>
      <c r="D20" s="21"/>
      <c r="E20" s="20">
        <v>99.9</v>
      </c>
      <c r="F20" s="20">
        <v>80</v>
      </c>
      <c r="G20" s="20">
        <f>F20/E20</f>
        <v>0.8008008008008007</v>
      </c>
    </row>
    <row r="21" spans="1:7" ht="26.25" customHeight="1">
      <c r="A21" s="113" t="s">
        <v>145</v>
      </c>
      <c r="B21" s="21"/>
      <c r="C21" s="21"/>
      <c r="D21" s="21"/>
      <c r="E21" s="20">
        <v>100</v>
      </c>
      <c r="F21" s="20">
        <v>90.4</v>
      </c>
      <c r="G21" s="20">
        <f>F21/E21</f>
        <v>0.904</v>
      </c>
    </row>
    <row r="22" spans="1:7" ht="17.25" customHeight="1">
      <c r="A22" s="131" t="s">
        <v>140</v>
      </c>
      <c r="B22" s="132"/>
      <c r="C22" s="132"/>
      <c r="D22" s="132"/>
      <c r="E22" s="133"/>
      <c r="F22" s="133"/>
      <c r="G22" s="133">
        <v>0.89</v>
      </c>
    </row>
    <row r="24" spans="1:6" ht="18">
      <c r="A24" s="163" t="s">
        <v>119</v>
      </c>
      <c r="B24" s="163"/>
      <c r="C24" s="163"/>
      <c r="D24" s="163"/>
      <c r="E24" s="163"/>
      <c r="F24" s="163"/>
    </row>
    <row r="25" spans="1:6" ht="18">
      <c r="A25" s="118" t="s">
        <v>120</v>
      </c>
      <c r="B25" s="117"/>
      <c r="C25" s="117"/>
      <c r="D25" s="117"/>
      <c r="E25" s="117"/>
      <c r="F25" s="117"/>
    </row>
    <row r="26" spans="1:6" ht="18">
      <c r="A26" s="118"/>
      <c r="B26" s="117"/>
      <c r="C26" s="117"/>
      <c r="D26" s="117"/>
      <c r="E26" s="117"/>
      <c r="F26" s="117"/>
    </row>
    <row r="27" spans="1:6" ht="18">
      <c r="A27" s="119"/>
      <c r="B27" s="117"/>
      <c r="C27" s="117"/>
      <c r="D27" s="117"/>
      <c r="E27" s="117"/>
      <c r="F27" s="117"/>
    </row>
    <row r="28" spans="1:6" ht="18">
      <c r="A28" s="118"/>
      <c r="B28" s="117"/>
      <c r="C28" s="117"/>
      <c r="D28" s="117"/>
      <c r="E28" s="117"/>
      <c r="F28" s="117"/>
    </row>
    <row r="29" spans="1:6" ht="18">
      <c r="A29" s="118"/>
      <c r="B29" s="117"/>
      <c r="C29" s="117"/>
      <c r="D29" s="117"/>
      <c r="E29" s="117"/>
      <c r="F29" s="117"/>
    </row>
    <row r="30" spans="1:6" ht="18">
      <c r="A30" s="118"/>
      <c r="B30" s="117"/>
      <c r="C30" s="117"/>
      <c r="D30" s="117"/>
      <c r="E30" s="117"/>
      <c r="F30" s="117"/>
    </row>
    <row r="31" spans="1:6" ht="12.75" customHeight="1">
      <c r="A31" s="117"/>
      <c r="B31" s="117"/>
      <c r="C31" s="117"/>
      <c r="D31" s="117"/>
      <c r="E31" s="117"/>
      <c r="F31" s="117"/>
    </row>
    <row r="32" spans="1:6" ht="12.75" customHeight="1">
      <c r="A32" s="117"/>
      <c r="B32" s="117"/>
      <c r="C32" s="117"/>
      <c r="D32" s="117"/>
      <c r="E32" s="117"/>
      <c r="F32" s="117"/>
    </row>
    <row r="33" spans="1:6" ht="12.75" customHeight="1">
      <c r="A33" s="117"/>
      <c r="B33" s="117"/>
      <c r="C33" s="117"/>
      <c r="D33" s="117"/>
      <c r="E33" s="117"/>
      <c r="F33" s="117"/>
    </row>
    <row r="34" spans="1:6" ht="12.75" customHeight="1">
      <c r="A34" s="117"/>
      <c r="B34" s="117"/>
      <c r="C34" s="117"/>
      <c r="D34" s="117"/>
      <c r="E34" s="117"/>
      <c r="F34" s="117"/>
    </row>
    <row r="35" spans="1:6" ht="18">
      <c r="A35" s="163" t="s">
        <v>146</v>
      </c>
      <c r="B35" s="163"/>
      <c r="C35" s="163"/>
      <c r="D35" s="163"/>
      <c r="E35" s="163"/>
      <c r="F35" s="163"/>
    </row>
    <row r="36" spans="1:6" ht="18">
      <c r="A36" s="136" t="s">
        <v>147</v>
      </c>
      <c r="B36" s="117"/>
      <c r="C36" s="117"/>
      <c r="D36" s="117"/>
      <c r="E36" s="117"/>
      <c r="F36" s="117"/>
    </row>
    <row r="37" spans="1:6" ht="18">
      <c r="A37" s="117"/>
      <c r="B37" s="117"/>
      <c r="C37" s="117"/>
      <c r="D37" s="117"/>
      <c r="E37" s="117"/>
      <c r="F37" s="117"/>
    </row>
    <row r="38" spans="1:6" ht="18">
      <c r="A38" s="117"/>
      <c r="B38" s="117"/>
      <c r="C38" s="117"/>
      <c r="D38" s="117"/>
      <c r="E38" s="117"/>
      <c r="F38" s="117"/>
    </row>
    <row r="39" spans="1:6" ht="18">
      <c r="A39" s="117"/>
      <c r="B39" s="117"/>
      <c r="C39" s="117"/>
      <c r="D39" s="117"/>
      <c r="E39" s="117"/>
      <c r="F39" s="117"/>
    </row>
    <row r="40" spans="1:6" ht="20.25">
      <c r="A40" s="164" t="s">
        <v>148</v>
      </c>
      <c r="B40" s="164"/>
      <c r="C40" s="164"/>
      <c r="D40" s="164"/>
      <c r="E40" s="164"/>
      <c r="F40" s="164"/>
    </row>
    <row r="41" spans="1:6" ht="18">
      <c r="A41" s="118" t="s">
        <v>149</v>
      </c>
      <c r="B41" s="117"/>
      <c r="C41" s="117"/>
      <c r="D41" s="117"/>
      <c r="E41" s="117"/>
      <c r="F41" s="117"/>
    </row>
    <row r="42" spans="1:6" ht="18">
      <c r="A42" s="117"/>
      <c r="B42" s="117"/>
      <c r="C42" s="117"/>
      <c r="D42" s="117"/>
      <c r="E42" s="117"/>
      <c r="F42" s="117"/>
    </row>
    <row r="43" spans="1:6" ht="18">
      <c r="A43" s="117"/>
      <c r="B43" s="117"/>
      <c r="C43" s="117"/>
      <c r="D43" s="117"/>
      <c r="E43" s="117"/>
      <c r="F43" s="117"/>
    </row>
    <row r="44" spans="1:6" ht="18">
      <c r="A44" s="117"/>
      <c r="B44" s="117"/>
      <c r="C44" s="117"/>
      <c r="D44" s="117"/>
      <c r="E44" s="117"/>
      <c r="F44" s="117"/>
    </row>
    <row r="45" spans="1:6" ht="18">
      <c r="A45" s="117"/>
      <c r="B45" s="117"/>
      <c r="C45" s="117"/>
      <c r="D45" s="117"/>
      <c r="E45" s="117"/>
      <c r="F45" s="117"/>
    </row>
    <row r="46" spans="1:6" ht="18">
      <c r="A46" s="117"/>
      <c r="B46" s="117"/>
      <c r="C46" s="117"/>
      <c r="D46" s="117"/>
      <c r="E46" s="117"/>
      <c r="F46" s="117"/>
    </row>
    <row r="47" spans="1:6" ht="18">
      <c r="A47" s="117"/>
      <c r="B47" s="117"/>
      <c r="C47" s="117"/>
      <c r="D47" s="117"/>
      <c r="E47" s="117"/>
      <c r="F47" s="117"/>
    </row>
    <row r="48" spans="1:6" ht="18">
      <c r="A48" s="117"/>
      <c r="B48" s="117"/>
      <c r="C48" s="117"/>
      <c r="D48" s="117"/>
      <c r="E48" s="117"/>
      <c r="F48" s="117"/>
    </row>
    <row r="49" spans="1:6" ht="18">
      <c r="A49" s="117"/>
      <c r="B49" s="117"/>
      <c r="C49" s="117"/>
      <c r="D49" s="117"/>
      <c r="E49" s="117"/>
      <c r="F49" s="117"/>
    </row>
    <row r="50" spans="1:6" ht="30" customHeight="1">
      <c r="A50" s="164" t="s">
        <v>121</v>
      </c>
      <c r="B50" s="164"/>
      <c r="C50" s="164"/>
      <c r="D50" s="164"/>
      <c r="E50" s="164"/>
      <c r="F50" s="164"/>
    </row>
    <row r="51" spans="1:6" ht="20.25">
      <c r="A51" s="120"/>
      <c r="B51" s="120"/>
      <c r="C51" s="120"/>
      <c r="D51" s="120"/>
      <c r="E51" s="120"/>
      <c r="F51" s="120"/>
    </row>
    <row r="52" spans="1:6" ht="60.75" customHeight="1">
      <c r="A52" s="165" t="s">
        <v>122</v>
      </c>
      <c r="B52" s="165"/>
      <c r="C52" s="165"/>
      <c r="D52" s="165"/>
      <c r="E52" s="165"/>
      <c r="F52" s="165"/>
    </row>
    <row r="53" spans="1:6" ht="20.25">
      <c r="A53" s="120"/>
      <c r="B53" s="120"/>
      <c r="C53" s="120"/>
      <c r="D53" s="120"/>
      <c r="E53" s="120"/>
      <c r="F53" s="120"/>
    </row>
    <row r="54" spans="1:6" ht="21" thickBot="1">
      <c r="A54" s="121" t="s">
        <v>123</v>
      </c>
      <c r="B54" s="128" t="s">
        <v>150</v>
      </c>
      <c r="C54" s="128"/>
      <c r="D54" s="120"/>
      <c r="E54" s="120"/>
      <c r="F54" s="120"/>
    </row>
    <row r="55" spans="1:6" ht="20.25">
      <c r="A55" s="122"/>
      <c r="B55" s="137">
        <v>0</v>
      </c>
      <c r="C55" s="121"/>
      <c r="D55" s="120"/>
      <c r="E55" s="120"/>
      <c r="F55" s="120"/>
    </row>
    <row r="56" spans="1:6" ht="10.5" customHeight="1">
      <c r="A56" s="124"/>
      <c r="B56" s="138"/>
      <c r="C56" s="121"/>
      <c r="D56" s="120"/>
      <c r="E56" s="120"/>
      <c r="F56" s="120"/>
    </row>
    <row r="57" spans="1:6" ht="20.25">
      <c r="A57" s="124"/>
      <c r="B57" s="138">
        <v>15</v>
      </c>
      <c r="C57" s="121"/>
      <c r="D57" s="120"/>
      <c r="E57" s="120"/>
      <c r="F57" s="120"/>
    </row>
    <row r="58" spans="1:6" ht="9" customHeight="1">
      <c r="A58" s="124"/>
      <c r="B58" s="138"/>
      <c r="C58" s="121"/>
      <c r="D58" s="120"/>
      <c r="E58" s="120"/>
      <c r="F58" s="120"/>
    </row>
    <row r="59" spans="1:6" ht="21" thickBot="1">
      <c r="A59" s="125"/>
      <c r="B59" s="139">
        <v>25</v>
      </c>
      <c r="C59" s="121"/>
      <c r="D59" s="120"/>
      <c r="E59" s="120"/>
      <c r="F59" s="120"/>
    </row>
    <row r="60" spans="1:6" ht="18">
      <c r="A60" s="117"/>
      <c r="B60" s="117"/>
      <c r="C60" s="117"/>
      <c r="D60" s="117"/>
      <c r="E60" s="117"/>
      <c r="F60" s="117"/>
    </row>
    <row r="61" spans="1:6" ht="18">
      <c r="A61" s="117"/>
      <c r="B61" s="117"/>
      <c r="C61" s="117"/>
      <c r="D61" s="117"/>
      <c r="E61" s="117"/>
      <c r="F61" s="117"/>
    </row>
    <row r="63" spans="1:6" ht="20.25">
      <c r="A63" s="164" t="s">
        <v>125</v>
      </c>
      <c r="B63" s="164"/>
      <c r="C63" s="164"/>
      <c r="D63" s="164"/>
      <c r="E63" s="164"/>
      <c r="F63" s="164"/>
    </row>
    <row r="64" spans="1:6" ht="30" customHeight="1">
      <c r="A64" s="168" t="s">
        <v>127</v>
      </c>
      <c r="B64" s="168"/>
      <c r="C64" s="168"/>
      <c r="D64" s="168"/>
      <c r="E64" s="168"/>
      <c r="F64" s="168"/>
    </row>
    <row r="65" spans="1:6" ht="31.5" customHeight="1">
      <c r="A65" s="168"/>
      <c r="B65" s="168"/>
      <c r="C65" s="168"/>
      <c r="D65" s="168"/>
      <c r="E65" s="168"/>
      <c r="F65" s="168"/>
    </row>
    <row r="67" ht="22.5" customHeight="1"/>
    <row r="68" ht="32.25" customHeight="1">
      <c r="A68" s="118" t="s">
        <v>128</v>
      </c>
    </row>
    <row r="77" ht="31.5" customHeight="1"/>
    <row r="78" ht="20.25">
      <c r="A78" s="109" t="s">
        <v>151</v>
      </c>
    </row>
    <row r="80" spans="1:3" ht="12.75">
      <c r="A80" t="s">
        <v>130</v>
      </c>
      <c r="C80" t="s">
        <v>131</v>
      </c>
    </row>
    <row r="81" spans="1:4" ht="15.75">
      <c r="A81" s="24"/>
      <c r="D81" s="17"/>
    </row>
  </sheetData>
  <sheetProtection/>
  <mergeCells count="14">
    <mergeCell ref="A64:F65"/>
    <mergeCell ref="A24:F24"/>
    <mergeCell ref="A35:F35"/>
    <mergeCell ref="A40:F40"/>
    <mergeCell ref="A50:F50"/>
    <mergeCell ref="A52:F52"/>
    <mergeCell ref="A63:F63"/>
    <mergeCell ref="A4:F4"/>
    <mergeCell ref="A5:H5"/>
    <mergeCell ref="A6:H6"/>
    <mergeCell ref="A8:F8"/>
    <mergeCell ref="A10:A11"/>
    <mergeCell ref="B10:D10"/>
    <mergeCell ref="E10:G10"/>
  </mergeCells>
  <printOptions/>
  <pageMargins left="0" right="0" top="0" bottom="0" header="0.31496062992125984" footer="0.31496062992125984"/>
  <pageSetup horizontalDpi="600" verticalDpi="600" orientation="portrait" paperSize="9" scale="70" r:id="rId12"/>
  <rowBreaks count="1" manualBreakCount="1">
    <brk id="59" max="7" man="1"/>
  </rowBreaks>
  <drawing r:id="rId11"/>
  <legacyDrawing r:id="rId10"/>
  <oleObjects>
    <oleObject progId="Equation.3" shapeId="654726" r:id="rId1"/>
    <oleObject progId="Equation.3" shapeId="654727" r:id="rId2"/>
    <oleObject progId="Equation.3" shapeId="654728" r:id="rId3"/>
    <oleObject progId="Equation.3" shapeId="654729" r:id="rId4"/>
    <oleObject progId="Equation.3" shapeId="654730" r:id="rId5"/>
    <oleObject progId="Equation.3" shapeId="654731" r:id="rId6"/>
    <oleObject progId="Equation.3" shapeId="654732" r:id="rId7"/>
    <oleObject progId="Equation.3" shapeId="654733" r:id="rId8"/>
    <oleObject progId="Equation.3" shapeId="654734" r:id="rId9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zoomScaleSheetLayoutView="100" workbookViewId="0" topLeftCell="A34">
      <selection activeCell="I58" sqref="I58"/>
    </sheetView>
  </sheetViews>
  <sheetFormatPr defaultColWidth="9.00390625" defaultRowHeight="12.75"/>
  <cols>
    <col min="1" max="1" width="45.00390625" style="0" customWidth="1"/>
    <col min="2" max="2" width="12.875" style="0" customWidth="1"/>
    <col min="3" max="3" width="11.75390625" style="0" customWidth="1"/>
    <col min="4" max="4" width="11.00390625" style="0" customWidth="1"/>
    <col min="5" max="5" width="12.75390625" style="0" customWidth="1"/>
    <col min="6" max="6" width="10.75390625" style="0" customWidth="1"/>
    <col min="7" max="7" width="11.625" style="0" customWidth="1"/>
    <col min="9" max="9" width="9.375" style="0" customWidth="1"/>
    <col min="11" max="11" width="9.25390625" style="0" customWidth="1"/>
    <col min="13" max="13" width="13.125" style="0" customWidth="1"/>
    <col min="16" max="16" width="10.625" style="0" customWidth="1"/>
    <col min="17" max="17" width="10.125" style="0" customWidth="1"/>
  </cols>
  <sheetData>
    <row r="1" spans="1:6" ht="18">
      <c r="A1" s="44" t="s">
        <v>5</v>
      </c>
      <c r="B1" s="42"/>
      <c r="C1" s="42"/>
      <c r="D1" s="42"/>
      <c r="E1" s="42"/>
      <c r="F1" s="42"/>
    </row>
    <row r="2" ht="12" customHeight="1">
      <c r="A2" s="32"/>
    </row>
    <row r="3" spans="1:18" ht="12.75" customHeight="1">
      <c r="A3" s="54" t="str">
        <f>довідник!A2</f>
        <v>0611020 Надання загальної середньої освіти загальноосвітніми навчальними закладами(в т.ч.школою-дитячим садком, інтернетом при школі),спеціалізованими школами, ліцеями, гімназіями, колегіумами</v>
      </c>
      <c r="B3" s="43"/>
      <c r="C3" s="43"/>
      <c r="D3" s="43"/>
      <c r="E3" s="43"/>
      <c r="F3" s="43"/>
      <c r="G3" s="43"/>
      <c r="H3" s="1"/>
      <c r="I3" s="1"/>
      <c r="J3" s="1"/>
      <c r="K3" s="1"/>
      <c r="L3" s="1"/>
      <c r="M3" s="1"/>
      <c r="N3" s="1"/>
      <c r="Q3" s="1"/>
      <c r="R3" s="1"/>
    </row>
    <row r="4" spans="1:14" ht="12.75" customHeight="1">
      <c r="A4" s="39"/>
      <c r="B4" s="43"/>
      <c r="C4" s="43"/>
      <c r="D4" s="43"/>
      <c r="E4" s="43"/>
      <c r="F4" s="43"/>
      <c r="G4" s="43"/>
      <c r="H4" s="1"/>
      <c r="I4" s="1"/>
      <c r="J4" s="1"/>
      <c r="K4" s="1"/>
      <c r="L4" s="1"/>
      <c r="M4" s="1"/>
      <c r="N4" s="1"/>
    </row>
    <row r="5" ht="15">
      <c r="A5" s="45" t="s">
        <v>6</v>
      </c>
    </row>
    <row r="6" ht="12.75">
      <c r="A6" s="8"/>
    </row>
    <row r="7" spans="1:8" ht="13.5" customHeight="1">
      <c r="A7" s="8" t="s">
        <v>12</v>
      </c>
      <c r="B7" s="55" t="s">
        <v>32</v>
      </c>
      <c r="C7" s="55"/>
      <c r="D7" s="55"/>
      <c r="E7" s="55"/>
      <c r="F7" s="55"/>
      <c r="G7" s="55"/>
      <c r="H7" s="55"/>
    </row>
    <row r="8" spans="1:7" ht="11.25" customHeight="1">
      <c r="A8" s="3"/>
      <c r="B8" s="3"/>
      <c r="C8" s="3"/>
      <c r="D8" s="3"/>
      <c r="E8" s="3"/>
      <c r="F8" s="3"/>
      <c r="G8" s="3"/>
    </row>
    <row r="9" spans="1:7" ht="18" customHeight="1">
      <c r="A9" s="50" t="s">
        <v>0</v>
      </c>
      <c r="B9" s="152" t="str">
        <f>'1010'!B9:D9</f>
        <v>Попередній період  2017 рік</v>
      </c>
      <c r="C9" s="153"/>
      <c r="D9" s="154"/>
      <c r="E9" s="152" t="str">
        <f>'1010'!E9:G9</f>
        <v>Звітний період 2018 рік</v>
      </c>
      <c r="F9" s="153"/>
      <c r="G9" s="154"/>
    </row>
    <row r="10" spans="1:8" ht="25.5">
      <c r="A10" s="51"/>
      <c r="B10" s="80" t="s">
        <v>28</v>
      </c>
      <c r="C10" s="80" t="s">
        <v>29</v>
      </c>
      <c r="D10" s="53" t="s">
        <v>27</v>
      </c>
      <c r="E10" s="5" t="s">
        <v>28</v>
      </c>
      <c r="F10" s="5" t="s">
        <v>29</v>
      </c>
      <c r="G10" s="53" t="s">
        <v>27</v>
      </c>
      <c r="H10" s="102" t="s">
        <v>86</v>
      </c>
    </row>
    <row r="11" spans="1:8" ht="16.5" customHeight="1">
      <c r="A11" s="47" t="s">
        <v>1</v>
      </c>
      <c r="B11" s="67"/>
      <c r="C11" s="67"/>
      <c r="D11" s="67"/>
      <c r="E11" s="9"/>
      <c r="F11" s="9"/>
      <c r="G11" s="9"/>
      <c r="H11" t="s">
        <v>7</v>
      </c>
    </row>
    <row r="12" spans="1:16" ht="29.25" customHeight="1">
      <c r="A12" s="27" t="s">
        <v>33</v>
      </c>
      <c r="B12" s="7">
        <v>14109</v>
      </c>
      <c r="C12" s="7">
        <v>13853</v>
      </c>
      <c r="D12" s="6">
        <f>B12/C12</f>
        <v>1.0184797516783368</v>
      </c>
      <c r="E12" s="7">
        <v>15298</v>
      </c>
      <c r="F12" s="7">
        <v>14768</v>
      </c>
      <c r="G12" s="6">
        <f>E12/F12</f>
        <v>1.0358884073672807</v>
      </c>
      <c r="H12" s="74" t="s">
        <v>158</v>
      </c>
      <c r="I12" s="13"/>
      <c r="J12" s="13"/>
      <c r="K12" s="13"/>
      <c r="N12" s="91"/>
      <c r="P12">
        <f>(E12/F12+F13/E13)/2*100</f>
        <v>101.79442036836403</v>
      </c>
    </row>
    <row r="13" spans="1:11" ht="15.75" customHeight="1">
      <c r="A13" s="30" t="s">
        <v>34</v>
      </c>
      <c r="B13" s="21">
        <v>483132</v>
      </c>
      <c r="C13" s="21">
        <v>487044</v>
      </c>
      <c r="D13" s="6">
        <f>C13/B13</f>
        <v>1.008097165991903</v>
      </c>
      <c r="E13" s="21">
        <v>489920</v>
      </c>
      <c r="F13" s="21">
        <v>489920</v>
      </c>
      <c r="G13" s="6">
        <f>F13/E13</f>
        <v>1</v>
      </c>
      <c r="H13" s="33"/>
      <c r="I13" s="25"/>
      <c r="J13" s="25"/>
      <c r="K13" s="25"/>
    </row>
    <row r="14" spans="1:11" ht="16.5" customHeight="1">
      <c r="A14" s="48" t="s">
        <v>2</v>
      </c>
      <c r="B14" s="6"/>
      <c r="C14" s="6"/>
      <c r="D14" s="6"/>
      <c r="E14" s="6"/>
      <c r="F14" s="6"/>
      <c r="G14" s="6"/>
      <c r="H14" t="s">
        <v>8</v>
      </c>
      <c r="I14" s="12"/>
      <c r="J14" s="13"/>
      <c r="K14" s="11"/>
    </row>
    <row r="15" spans="1:16" ht="23.25" customHeight="1">
      <c r="A15" s="26" t="s">
        <v>21</v>
      </c>
      <c r="B15" s="7">
        <v>163</v>
      </c>
      <c r="C15" s="7">
        <v>163</v>
      </c>
      <c r="D15" s="6">
        <f>C15/B15</f>
        <v>1</v>
      </c>
      <c r="E15" s="7">
        <v>160</v>
      </c>
      <c r="F15" s="7">
        <v>160</v>
      </c>
      <c r="G15" s="6">
        <f>F15/E15</f>
        <v>1</v>
      </c>
      <c r="H15" s="15" t="s">
        <v>159</v>
      </c>
      <c r="I15" s="8"/>
      <c r="P15">
        <f>(F15/E15)/1*100</f>
        <v>100</v>
      </c>
    </row>
    <row r="16" spans="1:16" ht="23.25" customHeight="1">
      <c r="A16" s="83" t="s">
        <v>157</v>
      </c>
      <c r="B16" s="87"/>
      <c r="C16" s="87"/>
      <c r="D16" s="88"/>
      <c r="E16" s="89"/>
      <c r="F16" s="89"/>
      <c r="G16" s="90"/>
      <c r="H16" s="16"/>
      <c r="I16" s="8"/>
      <c r="P16">
        <f>(C12/B12+C13/B13)/2*100</f>
        <v>99.49763595924502</v>
      </c>
    </row>
    <row r="17" spans="1:16" ht="18" customHeight="1">
      <c r="A17" s="83" t="s">
        <v>178</v>
      </c>
      <c r="B17" s="82"/>
      <c r="C17" s="82"/>
      <c r="D17" s="82"/>
      <c r="E17" s="4"/>
      <c r="F17" s="4"/>
      <c r="G17" s="4"/>
      <c r="P17">
        <f>C15/B15*100</f>
        <v>100</v>
      </c>
    </row>
    <row r="18" spans="1:16" ht="27.75" customHeight="1">
      <c r="A18" s="103"/>
      <c r="B18" s="104" t="s">
        <v>160</v>
      </c>
      <c r="C18" s="82"/>
      <c r="D18" s="82"/>
      <c r="E18" s="4"/>
      <c r="F18" s="4"/>
      <c r="G18" s="4"/>
      <c r="P18">
        <f>P12/P16</f>
        <v>1.0230838088460694</v>
      </c>
    </row>
    <row r="19" spans="1:7" ht="27" customHeight="1">
      <c r="A19" s="93" t="s">
        <v>161</v>
      </c>
      <c r="B19" s="94"/>
      <c r="C19" s="46"/>
      <c r="D19" s="46"/>
      <c r="E19" s="46"/>
      <c r="F19" s="46"/>
      <c r="G19" s="46"/>
    </row>
    <row r="20" spans="1:7" ht="27" customHeight="1">
      <c r="A20" s="93" t="s">
        <v>76</v>
      </c>
      <c r="B20" s="46"/>
      <c r="C20" s="46"/>
      <c r="D20" s="46"/>
      <c r="E20" s="46"/>
      <c r="F20" s="46"/>
      <c r="G20" s="46"/>
    </row>
    <row r="21" spans="1:7" ht="12.75" customHeight="1">
      <c r="A21" s="29"/>
      <c r="B21" s="31"/>
      <c r="C21" s="31"/>
      <c r="D21" s="31"/>
      <c r="E21" s="31"/>
      <c r="F21" s="31"/>
      <c r="G21" s="31"/>
    </row>
    <row r="22" spans="1:7" ht="15.75" customHeight="1">
      <c r="A22" s="8" t="s">
        <v>3</v>
      </c>
      <c r="B22" s="41" t="s">
        <v>22</v>
      </c>
      <c r="C22" s="31"/>
      <c r="D22" s="31"/>
      <c r="E22" s="31"/>
      <c r="F22" s="31"/>
      <c r="G22" s="31"/>
    </row>
    <row r="23" spans="1:7" ht="33" customHeight="1">
      <c r="A23" s="8"/>
      <c r="B23" s="31"/>
      <c r="C23" s="31"/>
      <c r="D23" s="31"/>
      <c r="E23" s="31"/>
      <c r="F23" s="31"/>
      <c r="G23" s="31"/>
    </row>
    <row r="24" spans="1:7" ht="20.25" customHeight="1">
      <c r="A24" s="50" t="s">
        <v>0</v>
      </c>
      <c r="B24" s="152" t="str">
        <f>B9</f>
        <v>Попередній період  2017 рік</v>
      </c>
      <c r="C24" s="153"/>
      <c r="D24" s="154"/>
      <c r="E24" s="152" t="str">
        <f>E9</f>
        <v>Звітний період 2018 рік</v>
      </c>
      <c r="F24" s="153"/>
      <c r="G24" s="154"/>
    </row>
    <row r="25" spans="1:8" ht="27" customHeight="1">
      <c r="A25" s="51"/>
      <c r="B25" s="52" t="str">
        <f>B10</f>
        <v>Затверджено</v>
      </c>
      <c r="C25" s="52" t="str">
        <f>C10</f>
        <v>Виконано</v>
      </c>
      <c r="D25" s="52" t="str">
        <f>D10</f>
        <v>Виконання плану</v>
      </c>
      <c r="E25" s="52" t="str">
        <f>E10</f>
        <v>Затверджено</v>
      </c>
      <c r="F25" s="52" t="str">
        <f>F10</f>
        <v>Виконано</v>
      </c>
      <c r="G25" s="52" t="str">
        <f>G10</f>
        <v>Виконання плану</v>
      </c>
      <c r="H25" s="102" t="s">
        <v>86</v>
      </c>
    </row>
    <row r="26" spans="1:16" ht="18">
      <c r="A26" s="47" t="s">
        <v>1</v>
      </c>
      <c r="B26" s="67"/>
      <c r="C26" s="67"/>
      <c r="D26" s="67"/>
      <c r="E26" s="9"/>
      <c r="F26" s="9"/>
      <c r="G26" s="9"/>
      <c r="H26" t="s">
        <v>7</v>
      </c>
      <c r="L26" s="22"/>
      <c r="M26" s="22"/>
      <c r="N26" s="22"/>
      <c r="O26" s="22"/>
      <c r="P26" s="22"/>
    </row>
    <row r="27" spans="1:16" ht="27">
      <c r="A27" t="s">
        <v>23</v>
      </c>
      <c r="B27" s="7">
        <v>1495</v>
      </c>
      <c r="C27" s="7">
        <v>1492</v>
      </c>
      <c r="D27" s="6">
        <f>B27/C27</f>
        <v>1.0020107238605898</v>
      </c>
      <c r="E27" s="7">
        <v>11270</v>
      </c>
      <c r="F27" s="7">
        <v>11263</v>
      </c>
      <c r="G27" s="6">
        <f>E27/F27</f>
        <v>1.0006215040397763</v>
      </c>
      <c r="H27" s="15" t="s">
        <v>163</v>
      </c>
      <c r="I27" s="13"/>
      <c r="J27" s="13"/>
      <c r="K27" s="99"/>
      <c r="P27">
        <f>(E27/F27)*100</f>
        <v>100.06215040397764</v>
      </c>
    </row>
    <row r="28" spans="1:11" ht="27">
      <c r="A28" s="48" t="s">
        <v>2</v>
      </c>
      <c r="B28" s="6"/>
      <c r="C28" s="6"/>
      <c r="D28" s="6"/>
      <c r="E28" s="6"/>
      <c r="F28" s="6"/>
      <c r="G28" s="6"/>
      <c r="H28" t="s">
        <v>8</v>
      </c>
      <c r="I28" s="12"/>
      <c r="J28" s="13"/>
      <c r="K28" s="11"/>
    </row>
    <row r="29" spans="1:16" ht="27">
      <c r="A29" s="26" t="s">
        <v>24</v>
      </c>
      <c r="B29" s="7">
        <v>100</v>
      </c>
      <c r="C29" s="7">
        <v>100</v>
      </c>
      <c r="D29" s="6">
        <f>C29/B29</f>
        <v>1</v>
      </c>
      <c r="E29" s="7">
        <v>100</v>
      </c>
      <c r="F29" s="7">
        <v>100</v>
      </c>
      <c r="G29" s="6">
        <f>F29/E29</f>
        <v>1</v>
      </c>
      <c r="H29" s="15" t="s">
        <v>30</v>
      </c>
      <c r="I29" s="13"/>
      <c r="J29" s="13"/>
      <c r="K29" s="13"/>
      <c r="P29">
        <f>(F29/E29)*100</f>
        <v>100</v>
      </c>
    </row>
    <row r="30" spans="1:16" ht="23.25" customHeight="1">
      <c r="A30" s="83" t="s">
        <v>162</v>
      </c>
      <c r="B30" s="87"/>
      <c r="C30" s="87"/>
      <c r="D30" s="88"/>
      <c r="E30" s="89"/>
      <c r="F30" s="89"/>
      <c r="G30" s="90"/>
      <c r="H30" s="16"/>
      <c r="I30" s="13"/>
      <c r="J30" s="13"/>
      <c r="K30" s="13"/>
      <c r="P30">
        <f>C27/B27*100</f>
        <v>99.79933110367894</v>
      </c>
    </row>
    <row r="31" spans="1:7" ht="19.5" customHeight="1">
      <c r="A31" s="83" t="s">
        <v>179</v>
      </c>
      <c r="B31" s="73"/>
      <c r="C31" s="91"/>
      <c r="D31" s="91"/>
      <c r="E31" s="4"/>
      <c r="F31" s="4"/>
      <c r="G31" s="4"/>
    </row>
    <row r="32" spans="1:16" ht="25.5" customHeight="1">
      <c r="A32" s="103"/>
      <c r="B32" s="104" t="s">
        <v>164</v>
      </c>
      <c r="C32" s="91"/>
      <c r="D32" s="91"/>
      <c r="E32" s="4"/>
      <c r="F32" s="4"/>
      <c r="G32" s="4"/>
      <c r="P32">
        <f>P27/P30</f>
        <v>1.0026334775733683</v>
      </c>
    </row>
    <row r="33" spans="1:7" ht="31.5" customHeight="1">
      <c r="A33" s="93" t="s">
        <v>165</v>
      </c>
      <c r="B33" s="94"/>
      <c r="C33" s="94"/>
      <c r="D33" s="46"/>
      <c r="E33" s="46"/>
      <c r="F33" s="46"/>
      <c r="G33" s="46"/>
    </row>
    <row r="34" spans="1:7" ht="23.25" customHeight="1">
      <c r="A34" s="93" t="s">
        <v>76</v>
      </c>
      <c r="B34" s="46"/>
      <c r="C34" s="46"/>
      <c r="D34" s="46"/>
      <c r="E34" s="46"/>
      <c r="F34" s="46"/>
      <c r="G34" s="46"/>
    </row>
    <row r="36" spans="1:7" ht="18">
      <c r="A36" s="8" t="s">
        <v>4</v>
      </c>
      <c r="B36" s="41" t="s">
        <v>25</v>
      </c>
      <c r="C36" s="31"/>
      <c r="D36" s="31"/>
      <c r="E36" s="31"/>
      <c r="F36" s="31"/>
      <c r="G36" s="31"/>
    </row>
    <row r="37" spans="1:7" ht="18">
      <c r="A37" s="8"/>
      <c r="B37" s="31"/>
      <c r="C37" s="31"/>
      <c r="D37" s="31"/>
      <c r="E37" s="31"/>
      <c r="F37" s="31"/>
      <c r="G37" s="31"/>
    </row>
    <row r="38" spans="1:7" ht="21.75" customHeight="1">
      <c r="A38" s="50" t="s">
        <v>0</v>
      </c>
      <c r="B38" s="152" t="str">
        <f>B9</f>
        <v>Попередній період  2017 рік</v>
      </c>
      <c r="C38" s="153"/>
      <c r="D38" s="154"/>
      <c r="E38" s="152" t="str">
        <f>E9</f>
        <v>Звітний період 2018 рік</v>
      </c>
      <c r="F38" s="153"/>
      <c r="G38" s="154"/>
    </row>
    <row r="39" spans="1:7" ht="25.5">
      <c r="A39" s="51"/>
      <c r="B39" s="52" t="str">
        <f aca="true" t="shared" si="0" ref="B39:G39">B25</f>
        <v>Затверджено</v>
      </c>
      <c r="C39" s="52" t="str">
        <f t="shared" si="0"/>
        <v>Виконано</v>
      </c>
      <c r="D39" s="52" t="str">
        <f t="shared" si="0"/>
        <v>Виконання плану</v>
      </c>
      <c r="E39" s="52" t="str">
        <f t="shared" si="0"/>
        <v>Затверджено</v>
      </c>
      <c r="F39" s="52" t="str">
        <f t="shared" si="0"/>
        <v>Виконано</v>
      </c>
      <c r="G39" s="52" t="str">
        <f t="shared" si="0"/>
        <v>Виконання плану</v>
      </c>
    </row>
    <row r="40" spans="1:8" ht="19.5" customHeight="1">
      <c r="A40" s="47" t="s">
        <v>1</v>
      </c>
      <c r="B40" s="67"/>
      <c r="C40" s="67"/>
      <c r="D40" s="67"/>
      <c r="E40" s="9"/>
      <c r="F40" s="9"/>
      <c r="G40" s="9"/>
      <c r="H40" t="s">
        <v>7</v>
      </c>
    </row>
    <row r="41" spans="1:16" ht="27">
      <c r="A41" t="s">
        <v>26</v>
      </c>
      <c r="B41" s="7">
        <v>1.6</v>
      </c>
      <c r="C41" s="7">
        <v>0</v>
      </c>
      <c r="D41" s="6">
        <f>C41/B41</f>
        <v>0</v>
      </c>
      <c r="E41" s="7">
        <v>71.6</v>
      </c>
      <c r="F41" s="7">
        <v>71.3</v>
      </c>
      <c r="G41" s="6">
        <f>E41/F41</f>
        <v>1.0042075736325384</v>
      </c>
      <c r="H41" s="15" t="s">
        <v>167</v>
      </c>
      <c r="I41" s="13"/>
      <c r="J41" s="13"/>
      <c r="K41" s="13"/>
      <c r="P41">
        <f>(F41/E41)*100</f>
        <v>99.58100558659218</v>
      </c>
    </row>
    <row r="42" spans="1:11" ht="27">
      <c r="A42" s="48" t="s">
        <v>2</v>
      </c>
      <c r="B42" s="6"/>
      <c r="C42" s="6"/>
      <c r="D42" s="6"/>
      <c r="E42" s="6"/>
      <c r="F42" s="6"/>
      <c r="G42" s="6"/>
      <c r="H42" t="s">
        <v>8</v>
      </c>
      <c r="I42" s="12"/>
      <c r="J42" s="13"/>
      <c r="K42" s="11"/>
    </row>
    <row r="43" spans="1:16" ht="27">
      <c r="A43" s="26" t="s">
        <v>24</v>
      </c>
      <c r="B43" s="60">
        <v>100</v>
      </c>
      <c r="C43" s="60">
        <v>0</v>
      </c>
      <c r="D43" s="6">
        <f>C43/B43</f>
        <v>0</v>
      </c>
      <c r="E43" s="60">
        <v>100</v>
      </c>
      <c r="F43" s="60">
        <v>100</v>
      </c>
      <c r="G43" s="6">
        <f>F43/E43</f>
        <v>1</v>
      </c>
      <c r="H43" s="74" t="s">
        <v>168</v>
      </c>
      <c r="I43" s="99"/>
      <c r="J43" s="99"/>
      <c r="K43" s="99"/>
      <c r="P43">
        <f>F43/E43*100</f>
        <v>100</v>
      </c>
    </row>
    <row r="44" spans="1:16" ht="27">
      <c r="A44" s="100" t="s">
        <v>166</v>
      </c>
      <c r="B44" s="169" t="s">
        <v>222</v>
      </c>
      <c r="C44" s="87"/>
      <c r="D44" s="88"/>
      <c r="E44" s="92"/>
      <c r="F44" s="92"/>
      <c r="G44" s="90"/>
      <c r="H44" s="77"/>
      <c r="I44" s="99"/>
      <c r="J44" s="99"/>
      <c r="K44" s="99"/>
      <c r="P44">
        <f>C41/B41*100</f>
        <v>0</v>
      </c>
    </row>
    <row r="45" spans="1:7" ht="21" customHeight="1">
      <c r="A45" s="83" t="s">
        <v>179</v>
      </c>
      <c r="B45" s="73"/>
      <c r="C45" s="82"/>
      <c r="D45" s="82"/>
      <c r="E45" s="4"/>
      <c r="F45" s="4"/>
      <c r="G45" s="4"/>
    </row>
    <row r="46" spans="1:7" ht="21" customHeight="1" hidden="1">
      <c r="A46" s="103"/>
      <c r="B46" s="104" t="s">
        <v>169</v>
      </c>
      <c r="C46" s="82"/>
      <c r="D46" s="82"/>
      <c r="E46" s="4"/>
      <c r="F46" s="4"/>
      <c r="G46" s="4"/>
    </row>
    <row r="47" spans="1:7" ht="23.25" customHeight="1">
      <c r="A47" s="93" t="s">
        <v>221</v>
      </c>
      <c r="B47" s="94"/>
      <c r="C47" s="46"/>
      <c r="D47" s="46"/>
      <c r="E47" s="46"/>
      <c r="F47" s="46"/>
      <c r="G47" s="46"/>
    </row>
    <row r="48" spans="1:7" ht="23.25" customHeight="1">
      <c r="A48" s="93" t="s">
        <v>76</v>
      </c>
      <c r="B48" s="46"/>
      <c r="C48" s="46"/>
      <c r="D48" s="46"/>
      <c r="E48" s="46"/>
      <c r="F48" s="46"/>
      <c r="G48" s="46"/>
    </row>
    <row r="49" ht="18" hidden="1">
      <c r="A49" s="46" t="s">
        <v>87</v>
      </c>
    </row>
    <row r="50" spans="1:5" ht="42.75" customHeight="1">
      <c r="A50" s="24" t="s">
        <v>39</v>
      </c>
      <c r="B50" s="24"/>
      <c r="C50" s="96"/>
      <c r="D50" s="97"/>
      <c r="E50" s="61" t="s">
        <v>38</v>
      </c>
    </row>
  </sheetData>
  <sheetProtection/>
  <mergeCells count="6">
    <mergeCell ref="E24:G24"/>
    <mergeCell ref="B38:D38"/>
    <mergeCell ref="E38:G38"/>
    <mergeCell ref="B24:D24"/>
    <mergeCell ref="B9:D9"/>
    <mergeCell ref="E9:G9"/>
  </mergeCells>
  <printOptions/>
  <pageMargins left="0.2755905511811024" right="0.11811023622047245" top="0.1968503937007874" bottom="0.15748031496062992" header="0.31496062992125984" footer="0.31496062992125984"/>
  <pageSetup horizontalDpi="600" verticalDpi="600" orientation="landscape" paperSize="9" scale="75" r:id="rId1"/>
  <rowBreaks count="1" manualBreakCount="1">
    <brk id="3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SheetLayoutView="100" workbookViewId="0" topLeftCell="A1">
      <selection activeCell="C18" sqref="C18"/>
    </sheetView>
  </sheetViews>
  <sheetFormatPr defaultColWidth="9.00390625" defaultRowHeight="12.75"/>
  <cols>
    <col min="1" max="1" width="48.125" style="0" customWidth="1"/>
    <col min="2" max="2" width="12.375" style="0" customWidth="1"/>
    <col min="3" max="7" width="11.375" style="0" customWidth="1"/>
  </cols>
  <sheetData>
    <row r="1" spans="1:6" ht="18">
      <c r="A1" s="44" t="s">
        <v>5</v>
      </c>
      <c r="B1" s="42"/>
      <c r="C1" s="42"/>
      <c r="D1" s="42"/>
      <c r="E1" s="42"/>
      <c r="F1" s="42"/>
    </row>
    <row r="2" ht="12.75">
      <c r="A2" s="32"/>
    </row>
    <row r="3" spans="1:14" ht="24" customHeight="1">
      <c r="A3" s="101" t="str">
        <f>довідник!A3</f>
        <v>0611090 Надання позашкільної освіти позашкільними закладами освіти,заходи із позашкільної роботи з дітьми</v>
      </c>
      <c r="B3" s="43"/>
      <c r="C3" s="43"/>
      <c r="D3" s="43"/>
      <c r="E3" s="43"/>
      <c r="F3" s="43"/>
      <c r="G3" s="43"/>
      <c r="H3" s="1"/>
      <c r="I3" s="1"/>
      <c r="J3" s="1"/>
      <c r="K3" s="1"/>
      <c r="L3" s="1"/>
      <c r="M3" s="1"/>
      <c r="N3" s="1"/>
    </row>
    <row r="4" spans="1:14" ht="31.5" customHeight="1">
      <c r="A4" s="39"/>
      <c r="B4" s="43"/>
      <c r="C4" s="43"/>
      <c r="D4" s="43"/>
      <c r="E4" s="43"/>
      <c r="F4" s="43"/>
      <c r="G4" s="43"/>
      <c r="H4" s="1"/>
      <c r="I4" s="1"/>
      <c r="J4" s="1"/>
      <c r="K4" s="1"/>
      <c r="L4" s="1"/>
      <c r="M4" s="1"/>
      <c r="N4" s="1"/>
    </row>
    <row r="5" ht="15">
      <c r="A5" s="45" t="s">
        <v>6</v>
      </c>
    </row>
    <row r="6" ht="12.75">
      <c r="A6" s="8"/>
    </row>
    <row r="7" spans="1:8" ht="29.25" customHeight="1">
      <c r="A7" s="8" t="s">
        <v>12</v>
      </c>
      <c r="B7" s="55" t="s">
        <v>37</v>
      </c>
      <c r="C7" s="55"/>
      <c r="D7" s="55"/>
      <c r="E7" s="55"/>
      <c r="F7" s="55"/>
      <c r="G7" s="55"/>
      <c r="H7" s="55"/>
    </row>
    <row r="8" spans="1:7" ht="15.75" customHeight="1">
      <c r="A8" s="3"/>
      <c r="B8" s="3"/>
      <c r="C8" s="3"/>
      <c r="D8" s="3"/>
      <c r="E8" s="3"/>
      <c r="F8" s="3"/>
      <c r="G8" s="3"/>
    </row>
    <row r="9" spans="1:7" ht="16.5" customHeight="1">
      <c r="A9" s="50" t="s">
        <v>0</v>
      </c>
      <c r="B9" s="152" t="str">
        <f>'1020'!B9:D9</f>
        <v>Попередній період  2017 рік</v>
      </c>
      <c r="C9" s="153"/>
      <c r="D9" s="154"/>
      <c r="E9" s="152" t="str">
        <f>'1020'!E9:G9</f>
        <v>Звітний період 2018 рік</v>
      </c>
      <c r="F9" s="153"/>
      <c r="G9" s="154"/>
    </row>
    <row r="10" spans="1:7" ht="25.5" customHeight="1">
      <c r="A10" s="51"/>
      <c r="B10" s="80" t="s">
        <v>28</v>
      </c>
      <c r="C10" s="80" t="s">
        <v>29</v>
      </c>
      <c r="D10" s="53" t="s">
        <v>27</v>
      </c>
      <c r="E10" s="5" t="s">
        <v>28</v>
      </c>
      <c r="F10" s="5" t="s">
        <v>29</v>
      </c>
      <c r="G10" s="53" t="s">
        <v>27</v>
      </c>
    </row>
    <row r="11" spans="1:8" ht="27" customHeight="1">
      <c r="A11" s="47" t="s">
        <v>1</v>
      </c>
      <c r="B11" s="67"/>
      <c r="C11" s="67"/>
      <c r="D11" s="67"/>
      <c r="E11" s="9"/>
      <c r="F11" s="9"/>
      <c r="G11" s="9"/>
      <c r="H11" t="s">
        <v>7</v>
      </c>
    </row>
    <row r="12" spans="1:16" ht="25.5" customHeight="1">
      <c r="A12" s="62" t="s">
        <v>40</v>
      </c>
      <c r="B12" s="7">
        <v>1496</v>
      </c>
      <c r="C12" s="7">
        <v>1496</v>
      </c>
      <c r="D12" s="6">
        <f>C12/B12</f>
        <v>1</v>
      </c>
      <c r="E12" s="7">
        <v>1695</v>
      </c>
      <c r="F12" s="7">
        <v>1695</v>
      </c>
      <c r="G12" s="6">
        <f>F12/E12</f>
        <v>1</v>
      </c>
      <c r="H12" s="15" t="s">
        <v>171</v>
      </c>
      <c r="I12" s="13"/>
      <c r="J12" s="13"/>
      <c r="K12" s="13"/>
      <c r="P12">
        <f>(F12/E12+F13/E13)/2*100</f>
        <v>100</v>
      </c>
    </row>
    <row r="13" spans="1:11" ht="36.75" customHeight="1">
      <c r="A13" s="63" t="s">
        <v>41</v>
      </c>
      <c r="B13" s="7">
        <v>1496</v>
      </c>
      <c r="C13" s="7">
        <v>1496</v>
      </c>
      <c r="D13" s="6">
        <f>C13/B13</f>
        <v>1</v>
      </c>
      <c r="E13" s="7">
        <v>1695</v>
      </c>
      <c r="F13" s="7">
        <v>1695</v>
      </c>
      <c r="G13" s="6">
        <f>F13/E13</f>
        <v>1</v>
      </c>
      <c r="H13" s="16"/>
      <c r="I13" s="13"/>
      <c r="J13" s="13"/>
      <c r="K13" s="13"/>
    </row>
    <row r="14" spans="1:11" ht="30" customHeight="1" hidden="1">
      <c r="A14" s="63" t="s">
        <v>42</v>
      </c>
      <c r="B14" s="7"/>
      <c r="C14" s="7"/>
      <c r="D14" s="6"/>
      <c r="E14" s="7"/>
      <c r="F14" s="7"/>
      <c r="G14" s="6"/>
      <c r="H14" s="33"/>
      <c r="I14" s="25"/>
      <c r="J14" s="25"/>
      <c r="K14" s="25"/>
    </row>
    <row r="15" spans="1:11" ht="14.25" customHeight="1">
      <c r="A15" s="48" t="s">
        <v>2</v>
      </c>
      <c r="B15" s="6"/>
      <c r="C15" s="6"/>
      <c r="D15" s="6"/>
      <c r="E15" s="6"/>
      <c r="F15" s="6"/>
      <c r="G15" s="6"/>
      <c r="H15" t="s">
        <v>8</v>
      </c>
      <c r="I15" s="12"/>
      <c r="J15" s="13"/>
      <c r="K15" s="11"/>
    </row>
    <row r="16" spans="1:16" ht="50.25" customHeight="1">
      <c r="A16" s="63" t="s">
        <v>43</v>
      </c>
      <c r="B16" s="7">
        <v>42.1</v>
      </c>
      <c r="C16" s="7">
        <v>42.1</v>
      </c>
      <c r="D16" s="6">
        <f>C16/B16</f>
        <v>1</v>
      </c>
      <c r="E16" s="7">
        <v>40.7</v>
      </c>
      <c r="F16" s="7">
        <v>40.7</v>
      </c>
      <c r="G16" s="6">
        <f>F16/E16</f>
        <v>1</v>
      </c>
      <c r="H16" s="15" t="s">
        <v>172</v>
      </c>
      <c r="I16" s="12"/>
      <c r="J16" s="13"/>
      <c r="K16" s="11"/>
      <c r="P16">
        <f>(F16/E16+F17/E17)/2*100</f>
        <v>100</v>
      </c>
    </row>
    <row r="17" spans="1:9" ht="36" customHeight="1">
      <c r="A17" s="63" t="s">
        <v>44</v>
      </c>
      <c r="B17" s="7">
        <v>51.6</v>
      </c>
      <c r="C17" s="7">
        <v>51.6</v>
      </c>
      <c r="D17" s="6">
        <f>C17/B17</f>
        <v>1</v>
      </c>
      <c r="E17" s="7">
        <v>58.8</v>
      </c>
      <c r="F17" s="7">
        <v>58.8</v>
      </c>
      <c r="G17" s="6">
        <f>F17/E17</f>
        <v>1</v>
      </c>
      <c r="H17" s="15"/>
      <c r="I17" s="8"/>
    </row>
    <row r="18" spans="1:16" ht="19.5" customHeight="1">
      <c r="A18" s="83" t="s">
        <v>170</v>
      </c>
      <c r="B18" s="14"/>
      <c r="C18" s="14"/>
      <c r="D18" s="14"/>
      <c r="E18" s="4"/>
      <c r="F18" s="4"/>
      <c r="G18" s="4"/>
      <c r="P18">
        <f>(C12/B12+C13/B13)/2*100</f>
        <v>100</v>
      </c>
    </row>
    <row r="19" spans="1:7" ht="19.5" customHeight="1">
      <c r="A19" s="83" t="s">
        <v>180</v>
      </c>
      <c r="B19" s="82"/>
      <c r="C19" s="82"/>
      <c r="D19" s="82"/>
      <c r="E19" s="4"/>
      <c r="F19" s="4"/>
      <c r="G19" s="4"/>
    </row>
    <row r="20" spans="1:16" ht="26.25" customHeight="1">
      <c r="A20" s="95"/>
      <c r="B20" s="84" t="s">
        <v>82</v>
      </c>
      <c r="C20" s="46"/>
      <c r="D20" s="46"/>
      <c r="E20" s="46"/>
      <c r="F20" s="46"/>
      <c r="G20" s="46"/>
      <c r="P20">
        <f>P12/P18</f>
        <v>1</v>
      </c>
    </row>
    <row r="21" spans="1:7" ht="26.25" customHeight="1">
      <c r="A21" s="93" t="s">
        <v>78</v>
      </c>
      <c r="B21" s="46"/>
      <c r="C21" s="46"/>
      <c r="D21" s="46"/>
      <c r="E21" s="46"/>
      <c r="F21" s="46"/>
      <c r="G21" s="46"/>
    </row>
    <row r="22" spans="1:7" ht="23.25" customHeight="1">
      <c r="A22" s="93" t="s">
        <v>76</v>
      </c>
      <c r="B22" s="31"/>
      <c r="C22" s="31"/>
      <c r="D22" s="31"/>
      <c r="E22" s="31"/>
      <c r="F22" s="31"/>
      <c r="G22" s="31"/>
    </row>
    <row r="23" spans="1:7" ht="18.75" customHeight="1" hidden="1">
      <c r="A23" s="8" t="s">
        <v>3</v>
      </c>
      <c r="B23" s="41" t="s">
        <v>22</v>
      </c>
      <c r="C23" s="31"/>
      <c r="D23" s="31"/>
      <c r="E23" s="31"/>
      <c r="F23" s="31"/>
      <c r="G23" s="31"/>
    </row>
    <row r="24" spans="1:7" ht="20.25" customHeight="1" hidden="1">
      <c r="A24" s="8"/>
      <c r="B24" s="31"/>
      <c r="C24" s="31"/>
      <c r="D24" s="31"/>
      <c r="E24" s="31"/>
      <c r="F24" s="31"/>
      <c r="G24" s="31"/>
    </row>
    <row r="25" spans="1:7" ht="12.75" hidden="1">
      <c r="A25" s="50" t="s">
        <v>0</v>
      </c>
      <c r="B25" s="152" t="str">
        <f>B9</f>
        <v>Попередній період  2017 рік</v>
      </c>
      <c r="C25" s="153"/>
      <c r="D25" s="154"/>
      <c r="E25" s="152" t="str">
        <f>E9</f>
        <v>Звітний період 2018 рік</v>
      </c>
      <c r="F25" s="153"/>
      <c r="G25" s="154"/>
    </row>
    <row r="26" spans="1:7" ht="25.5" hidden="1">
      <c r="A26" s="51"/>
      <c r="B26" s="52" t="str">
        <f>B10</f>
        <v>Затверджено</v>
      </c>
      <c r="C26" s="52" t="str">
        <f>C10</f>
        <v>Виконано</v>
      </c>
      <c r="D26" s="52" t="str">
        <f>D10</f>
        <v>Виконання плану</v>
      </c>
      <c r="E26" s="52" t="str">
        <f>E10</f>
        <v>Затверджено</v>
      </c>
      <c r="F26" s="52" t="str">
        <f>F10</f>
        <v>Виконано</v>
      </c>
      <c r="G26" s="52" t="str">
        <f>G10</f>
        <v>Виконання плану</v>
      </c>
    </row>
    <row r="27" spans="1:16" ht="18" hidden="1">
      <c r="A27" s="47" t="s">
        <v>1</v>
      </c>
      <c r="B27" s="23"/>
      <c r="C27" s="23"/>
      <c r="D27" s="23"/>
      <c r="E27" s="9"/>
      <c r="F27" s="9"/>
      <c r="G27" s="9"/>
      <c r="H27" t="s">
        <v>7</v>
      </c>
      <c r="L27" s="22"/>
      <c r="M27" s="22"/>
      <c r="N27" s="22"/>
      <c r="O27" s="22"/>
      <c r="P27" s="22"/>
    </row>
    <row r="28" spans="1:16" ht="27" hidden="1">
      <c r="A28" t="s">
        <v>23</v>
      </c>
      <c r="B28" s="28"/>
      <c r="C28" s="28"/>
      <c r="D28" s="20" t="e">
        <f>C28/B28</f>
        <v>#DIV/0!</v>
      </c>
      <c r="E28" s="7"/>
      <c r="F28" s="7"/>
      <c r="G28" s="20" t="e">
        <f>F28/E28</f>
        <v>#DIV/0!</v>
      </c>
      <c r="H28" s="56" t="s">
        <v>35</v>
      </c>
      <c r="I28" s="13"/>
      <c r="J28" s="13"/>
      <c r="K28" s="13"/>
      <c r="P28" t="e">
        <f>(F28/E28)*100</f>
        <v>#DIV/0!</v>
      </c>
    </row>
    <row r="29" spans="1:11" ht="14.25" customHeight="1" hidden="1">
      <c r="A29" s="48" t="s">
        <v>2</v>
      </c>
      <c r="B29" s="7"/>
      <c r="C29" s="7"/>
      <c r="D29" s="7"/>
      <c r="E29" s="6"/>
      <c r="F29" s="6"/>
      <c r="G29" s="6"/>
      <c r="H29" s="58" t="s">
        <v>8</v>
      </c>
      <c r="I29" s="12"/>
      <c r="J29" s="13"/>
      <c r="K29" s="11"/>
    </row>
    <row r="30" spans="1:16" ht="18" customHeight="1" hidden="1">
      <c r="A30" s="26" t="s">
        <v>24</v>
      </c>
      <c r="B30" s="21"/>
      <c r="C30" s="21"/>
      <c r="D30" s="20" t="e">
        <f>C30/B30</f>
        <v>#DIV/0!</v>
      </c>
      <c r="E30" s="7"/>
      <c r="F30" s="7"/>
      <c r="G30" s="20" t="e">
        <f>F30/E30</f>
        <v>#DIV/0!</v>
      </c>
      <c r="H30" s="56" t="s">
        <v>30</v>
      </c>
      <c r="I30" s="13"/>
      <c r="J30" s="13"/>
      <c r="K30" s="13"/>
      <c r="P30" t="e">
        <f>(F30/E30)*100</f>
        <v>#DIV/0!</v>
      </c>
    </row>
    <row r="31" spans="1:7" ht="15" customHeight="1" hidden="1">
      <c r="A31" s="58" t="s">
        <v>10</v>
      </c>
      <c r="B31" s="14"/>
      <c r="C31" s="14"/>
      <c r="D31" s="14"/>
      <c r="E31" s="4"/>
      <c r="F31" s="4"/>
      <c r="G31" s="4"/>
    </row>
    <row r="32" spans="1:7" ht="18" hidden="1">
      <c r="A32" s="59" t="s">
        <v>11</v>
      </c>
      <c r="B32" s="46" t="s">
        <v>9</v>
      </c>
      <c r="C32" s="46"/>
      <c r="D32" s="46"/>
      <c r="E32" s="46"/>
      <c r="F32" s="46"/>
      <c r="G32" s="46"/>
    </row>
    <row r="33" ht="16.5" customHeight="1" hidden="1"/>
    <row r="34" spans="1:7" ht="14.25" customHeight="1" hidden="1">
      <c r="A34" s="8" t="s">
        <v>4</v>
      </c>
      <c r="B34" s="41" t="s">
        <v>25</v>
      </c>
      <c r="C34" s="31"/>
      <c r="D34" s="31"/>
      <c r="E34" s="31"/>
      <c r="F34" s="31"/>
      <c r="G34" s="31"/>
    </row>
    <row r="35" spans="1:7" ht="18" customHeight="1" hidden="1">
      <c r="A35" s="8"/>
      <c r="B35" s="31"/>
      <c r="C35" s="31"/>
      <c r="D35" s="31"/>
      <c r="E35" s="31"/>
      <c r="F35" s="31"/>
      <c r="G35" s="31"/>
    </row>
    <row r="36" spans="1:7" ht="12.75" hidden="1">
      <c r="A36" s="50" t="s">
        <v>0</v>
      </c>
      <c r="B36" s="152" t="str">
        <f>B9</f>
        <v>Попередній період  2017 рік</v>
      </c>
      <c r="C36" s="153"/>
      <c r="D36" s="154"/>
      <c r="E36" s="152" t="str">
        <f>E9</f>
        <v>Звітний період 2018 рік</v>
      </c>
      <c r="F36" s="153"/>
      <c r="G36" s="154"/>
    </row>
    <row r="37" spans="1:7" ht="28.5" customHeight="1" hidden="1">
      <c r="A37" s="51"/>
      <c r="B37" s="52" t="str">
        <f aca="true" t="shared" si="0" ref="B37:G37">B26</f>
        <v>Затверджено</v>
      </c>
      <c r="C37" s="52" t="str">
        <f t="shared" si="0"/>
        <v>Виконано</v>
      </c>
      <c r="D37" s="52" t="str">
        <f t="shared" si="0"/>
        <v>Виконання плану</v>
      </c>
      <c r="E37" s="52" t="str">
        <f t="shared" si="0"/>
        <v>Затверджено</v>
      </c>
      <c r="F37" s="52" t="str">
        <f t="shared" si="0"/>
        <v>Виконано</v>
      </c>
      <c r="G37" s="52" t="str">
        <f t="shared" si="0"/>
        <v>Виконання плану</v>
      </c>
    </row>
    <row r="38" spans="1:8" ht="20.25" customHeight="1" hidden="1">
      <c r="A38" s="47" t="s">
        <v>1</v>
      </c>
      <c r="B38" s="23"/>
      <c r="C38" s="23"/>
      <c r="D38" s="23"/>
      <c r="E38" s="9"/>
      <c r="F38" s="9"/>
      <c r="G38" s="9"/>
      <c r="H38" t="s">
        <v>7</v>
      </c>
    </row>
    <row r="39" spans="1:16" ht="15.75" customHeight="1" hidden="1">
      <c r="A39" t="s">
        <v>26</v>
      </c>
      <c r="B39" s="28"/>
      <c r="C39" s="28"/>
      <c r="D39" s="20" t="e">
        <f>C39/B39</f>
        <v>#DIV/0!</v>
      </c>
      <c r="E39" s="7"/>
      <c r="F39" s="7"/>
      <c r="G39" s="20" t="e">
        <f>F39/E39</f>
        <v>#DIV/0!</v>
      </c>
      <c r="H39" s="56" t="s">
        <v>36</v>
      </c>
      <c r="I39" s="13"/>
      <c r="J39" s="13"/>
      <c r="K39" s="13"/>
      <c r="P39" t="e">
        <f>(F39/E39)*100</f>
        <v>#DIV/0!</v>
      </c>
    </row>
    <row r="40" spans="1:11" ht="18" customHeight="1" hidden="1">
      <c r="A40" s="48" t="s">
        <v>2</v>
      </c>
      <c r="B40" s="7"/>
      <c r="C40" s="7"/>
      <c r="D40" s="7"/>
      <c r="E40" s="6"/>
      <c r="F40" s="6"/>
      <c r="G40" s="6"/>
      <c r="H40" t="s">
        <v>8</v>
      </c>
      <c r="I40" s="12"/>
      <c r="J40" s="13"/>
      <c r="K40" s="11"/>
    </row>
    <row r="41" spans="1:11" ht="21.75" customHeight="1" hidden="1">
      <c r="A41" s="26" t="s">
        <v>24</v>
      </c>
      <c r="B41" s="21"/>
      <c r="C41" s="21"/>
      <c r="D41" s="20" t="e">
        <f>C41/B41</f>
        <v>#DIV/0!</v>
      </c>
      <c r="E41" s="60"/>
      <c r="F41" s="60"/>
      <c r="G41" s="20" t="e">
        <f>F41/E41</f>
        <v>#DIV/0!</v>
      </c>
      <c r="H41" s="56" t="s">
        <v>30</v>
      </c>
      <c r="I41" s="57"/>
      <c r="J41" s="57"/>
      <c r="K41" s="57"/>
    </row>
    <row r="42" spans="1:7" ht="18" hidden="1">
      <c r="A42" s="58" t="s">
        <v>10</v>
      </c>
      <c r="B42" s="14"/>
      <c r="C42" s="14"/>
      <c r="D42" s="14"/>
      <c r="E42" s="4"/>
      <c r="F42" s="4"/>
      <c r="G42" s="4"/>
    </row>
    <row r="44" ht="15" customHeight="1"/>
    <row r="45" spans="1:5" ht="29.25" customHeight="1">
      <c r="A45" s="24" t="s">
        <v>39</v>
      </c>
      <c r="B45" s="24"/>
      <c r="C45" s="96"/>
      <c r="D45" s="97"/>
      <c r="E45" s="61" t="s">
        <v>38</v>
      </c>
    </row>
    <row r="46" ht="24.75" customHeight="1"/>
    <row r="47" ht="23.25" customHeight="1"/>
    <row r="48" ht="18.75" customHeight="1"/>
    <row r="49" ht="15.75" customHeight="1"/>
    <row r="50" s="24" customFormat="1" ht="15.75" customHeight="1"/>
  </sheetData>
  <sheetProtection/>
  <mergeCells count="6">
    <mergeCell ref="B25:D25"/>
    <mergeCell ref="E25:G25"/>
    <mergeCell ref="B36:D36"/>
    <mergeCell ref="E36:G36"/>
    <mergeCell ref="B9:D9"/>
    <mergeCell ref="E9:G9"/>
  </mergeCells>
  <printOptions/>
  <pageMargins left="0.1968503937007874" right="0.1968503937007874" top="0.2755905511811024" bottom="0.15748031496062992" header="0.31496062992125984" footer="0.31496062992125984"/>
  <pageSetup fitToHeight="3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view="pageBreakPreview" zoomScale="110" zoomScaleSheetLayoutView="110" workbookViewId="0" topLeftCell="A1">
      <selection activeCell="C44" sqref="C44"/>
    </sheetView>
  </sheetViews>
  <sheetFormatPr defaultColWidth="9.00390625" defaultRowHeight="12.75"/>
  <cols>
    <col min="1" max="1" width="43.875" style="0" customWidth="1"/>
    <col min="2" max="2" width="12.375" style="0" customWidth="1"/>
    <col min="3" max="7" width="11.375" style="0" customWidth="1"/>
    <col min="15" max="15" width="9.125" style="0" customWidth="1"/>
  </cols>
  <sheetData>
    <row r="1" spans="1:6" ht="18">
      <c r="A1" s="44" t="s">
        <v>5</v>
      </c>
      <c r="B1" s="42"/>
      <c r="C1" s="42"/>
      <c r="D1" s="42"/>
      <c r="E1" s="42"/>
      <c r="F1" s="42"/>
    </row>
    <row r="2" ht="12.75">
      <c r="A2" s="32"/>
    </row>
    <row r="3" spans="1:14" ht="24" customHeight="1">
      <c r="A3" s="101" t="str">
        <f>довідник!A4</f>
        <v>0611140  Підвищення кваліфікації, перепідготовка кадрів закладами післядипломної освіти</v>
      </c>
      <c r="B3" s="43"/>
      <c r="C3" s="43"/>
      <c r="D3" s="43"/>
      <c r="E3" s="43"/>
      <c r="F3" s="43"/>
      <c r="G3" s="43"/>
      <c r="H3" s="1"/>
      <c r="I3" s="1"/>
      <c r="J3" s="1"/>
      <c r="K3" s="1"/>
      <c r="L3" s="1"/>
      <c r="M3" s="1"/>
      <c r="N3" s="1"/>
    </row>
    <row r="4" spans="1:14" ht="16.5" customHeight="1">
      <c r="A4" s="39"/>
      <c r="B4" s="43"/>
      <c r="C4" s="43"/>
      <c r="D4" s="43"/>
      <c r="E4" s="43"/>
      <c r="F4" s="43"/>
      <c r="G4" s="43"/>
      <c r="H4" s="1"/>
      <c r="I4" s="1"/>
      <c r="J4" s="1"/>
      <c r="K4" s="1"/>
      <c r="L4" s="1"/>
      <c r="M4" s="1"/>
      <c r="N4" s="1"/>
    </row>
    <row r="5" ht="15">
      <c r="A5" s="45" t="s">
        <v>6</v>
      </c>
    </row>
    <row r="6" ht="12.75">
      <c r="A6" s="8"/>
    </row>
    <row r="7" spans="1:8" ht="20.25" customHeight="1">
      <c r="A7" s="8" t="s">
        <v>12</v>
      </c>
      <c r="B7" s="55" t="s">
        <v>45</v>
      </c>
      <c r="C7" s="55"/>
      <c r="D7" s="55"/>
      <c r="E7" s="55"/>
      <c r="F7" s="55"/>
      <c r="G7" s="55"/>
      <c r="H7" s="55"/>
    </row>
    <row r="8" spans="1:7" ht="15.75" customHeight="1">
      <c r="A8" s="3"/>
      <c r="B8" s="3"/>
      <c r="C8" s="3"/>
      <c r="D8" s="3"/>
      <c r="E8" s="3"/>
      <c r="F8" s="3"/>
      <c r="G8" s="3"/>
    </row>
    <row r="9" spans="1:7" ht="16.5" customHeight="1">
      <c r="A9" s="50" t="s">
        <v>0</v>
      </c>
      <c r="B9" s="152" t="str">
        <f>'1020'!B9:D9</f>
        <v>Попередній період  2017 рік</v>
      </c>
      <c r="C9" s="153"/>
      <c r="D9" s="154"/>
      <c r="E9" s="152" t="str">
        <f>'1020'!E9:G9</f>
        <v>Звітний період 2018 рік</v>
      </c>
      <c r="F9" s="153"/>
      <c r="G9" s="154"/>
    </row>
    <row r="10" spans="1:7" ht="25.5" customHeight="1">
      <c r="A10" s="85"/>
      <c r="B10" s="80" t="s">
        <v>28</v>
      </c>
      <c r="C10" s="80" t="s">
        <v>29</v>
      </c>
      <c r="D10" s="53" t="s">
        <v>27</v>
      </c>
      <c r="E10" s="5" t="s">
        <v>28</v>
      </c>
      <c r="F10" s="5" t="s">
        <v>29</v>
      </c>
      <c r="G10" s="53" t="s">
        <v>27</v>
      </c>
    </row>
    <row r="11" spans="1:8" ht="27" customHeight="1">
      <c r="A11" s="66" t="s">
        <v>1</v>
      </c>
      <c r="B11" s="67"/>
      <c r="C11" s="67"/>
      <c r="D11" s="67"/>
      <c r="E11" s="67"/>
      <c r="F11" s="67"/>
      <c r="G11" s="9"/>
      <c r="H11" s="73" t="s">
        <v>7</v>
      </c>
    </row>
    <row r="12" spans="1:16" ht="40.5" customHeight="1" hidden="1">
      <c r="A12" s="143" t="s">
        <v>46</v>
      </c>
      <c r="B12" s="60">
        <v>730</v>
      </c>
      <c r="C12" s="60">
        <v>730</v>
      </c>
      <c r="D12" s="20">
        <f>C12/B12</f>
        <v>1</v>
      </c>
      <c r="E12" s="60">
        <v>730</v>
      </c>
      <c r="F12" s="60">
        <v>730</v>
      </c>
      <c r="G12" s="20">
        <f>F12/E12</f>
        <v>1</v>
      </c>
      <c r="H12" s="74"/>
      <c r="I12" s="13"/>
      <c r="J12" s="13"/>
      <c r="K12" s="13"/>
      <c r="P12">
        <f>(F12/E12+F13/E13)/2*100</f>
        <v>100</v>
      </c>
    </row>
    <row r="13" spans="1:11" ht="48" customHeight="1">
      <c r="A13" s="63" t="s">
        <v>47</v>
      </c>
      <c r="B13" s="60">
        <v>730</v>
      </c>
      <c r="C13" s="60">
        <v>730</v>
      </c>
      <c r="D13" s="6">
        <f>C13/B13</f>
        <v>1</v>
      </c>
      <c r="E13" s="60">
        <v>518</v>
      </c>
      <c r="F13" s="60">
        <v>518</v>
      </c>
      <c r="G13" s="6">
        <f>F13/E13</f>
        <v>1</v>
      </c>
      <c r="H13" s="74" t="s">
        <v>174</v>
      </c>
      <c r="I13" s="13"/>
      <c r="J13" s="13"/>
      <c r="K13" s="13"/>
    </row>
    <row r="14" spans="1:11" ht="14.25" customHeight="1">
      <c r="A14" s="48" t="s">
        <v>2</v>
      </c>
      <c r="B14" s="6"/>
      <c r="C14" s="6"/>
      <c r="D14" s="6"/>
      <c r="E14" s="6"/>
      <c r="F14" s="6"/>
      <c r="G14" s="6"/>
      <c r="H14" t="s">
        <v>8</v>
      </c>
      <c r="I14" s="12"/>
      <c r="J14" s="13"/>
      <c r="K14" s="11"/>
    </row>
    <row r="15" spans="1:16" ht="36.75" customHeight="1">
      <c r="A15" s="63" t="s">
        <v>48</v>
      </c>
      <c r="B15" s="7">
        <v>100</v>
      </c>
      <c r="C15" s="7">
        <v>100</v>
      </c>
      <c r="D15" s="6">
        <f>C15/B15</f>
        <v>1</v>
      </c>
      <c r="E15" s="7">
        <v>100</v>
      </c>
      <c r="F15" s="7">
        <v>100</v>
      </c>
      <c r="G15" s="6">
        <f>F15/E15</f>
        <v>1</v>
      </c>
      <c r="H15" s="15" t="s">
        <v>30</v>
      </c>
      <c r="I15" s="12"/>
      <c r="J15" s="13"/>
      <c r="K15" s="11"/>
      <c r="P15">
        <f>F15/E15*100</f>
        <v>100</v>
      </c>
    </row>
    <row r="16" spans="1:16" ht="35.25" customHeight="1">
      <c r="A16" s="83" t="s">
        <v>173</v>
      </c>
      <c r="B16" s="14"/>
      <c r="C16" s="14"/>
      <c r="D16" s="14"/>
      <c r="E16" s="4"/>
      <c r="F16" s="4"/>
      <c r="G16" s="4"/>
      <c r="P16">
        <f>(C12/B12+C13/B13)/2*100</f>
        <v>100</v>
      </c>
    </row>
    <row r="17" spans="1:7" ht="26.25" customHeight="1">
      <c r="A17" s="83" t="s">
        <v>181</v>
      </c>
      <c r="B17" s="82"/>
      <c r="C17" s="46"/>
      <c r="D17" s="46"/>
      <c r="E17" s="46"/>
      <c r="F17" s="46"/>
      <c r="G17" s="46"/>
    </row>
    <row r="18" spans="1:16" ht="35.25" customHeight="1">
      <c r="A18" s="95"/>
      <c r="B18" s="84" t="s">
        <v>82</v>
      </c>
      <c r="C18" s="46"/>
      <c r="D18" s="46"/>
      <c r="E18" s="46"/>
      <c r="F18" s="46"/>
      <c r="G18" s="46"/>
      <c r="P18">
        <f>P12/P16</f>
        <v>1</v>
      </c>
    </row>
    <row r="19" spans="1:7" ht="33.75" customHeight="1">
      <c r="A19" s="93" t="s">
        <v>78</v>
      </c>
      <c r="B19" s="46"/>
      <c r="C19" s="46"/>
      <c r="D19" s="46"/>
      <c r="E19" s="46"/>
      <c r="F19" s="46"/>
      <c r="G19" s="46"/>
    </row>
    <row r="20" spans="1:7" ht="30.75" customHeight="1">
      <c r="A20" s="93" t="s">
        <v>76</v>
      </c>
      <c r="B20" s="31"/>
      <c r="C20" s="31"/>
      <c r="D20" s="31"/>
      <c r="E20" s="31"/>
      <c r="F20" s="31"/>
      <c r="G20" s="31"/>
    </row>
    <row r="21" spans="1:7" ht="18.75" customHeight="1" hidden="1">
      <c r="A21" s="8" t="s">
        <v>3</v>
      </c>
      <c r="B21" s="41" t="s">
        <v>22</v>
      </c>
      <c r="C21" s="31"/>
      <c r="D21" s="31"/>
      <c r="E21" s="31"/>
      <c r="F21" s="31"/>
      <c r="G21" s="31"/>
    </row>
    <row r="22" spans="1:7" ht="20.25" customHeight="1" hidden="1">
      <c r="A22" s="8"/>
      <c r="B22" s="31"/>
      <c r="C22" s="31"/>
      <c r="D22" s="31"/>
      <c r="E22" s="31"/>
      <c r="F22" s="31"/>
      <c r="G22" s="31"/>
    </row>
    <row r="23" spans="1:7" ht="12.75" hidden="1">
      <c r="A23" s="50" t="s">
        <v>0</v>
      </c>
      <c r="B23" s="152" t="str">
        <f>B9</f>
        <v>Попередній період  2017 рік</v>
      </c>
      <c r="C23" s="153"/>
      <c r="D23" s="154"/>
      <c r="E23" s="152" t="str">
        <f>E9</f>
        <v>Звітний період 2018 рік</v>
      </c>
      <c r="F23" s="153"/>
      <c r="G23" s="154"/>
    </row>
    <row r="24" spans="1:7" ht="25.5" hidden="1">
      <c r="A24" s="51"/>
      <c r="B24" s="52" t="str">
        <f>B10</f>
        <v>Затверджено</v>
      </c>
      <c r="C24" s="52" t="str">
        <f>C10</f>
        <v>Виконано</v>
      </c>
      <c r="D24" s="52" t="str">
        <f>D10</f>
        <v>Виконання плану</v>
      </c>
      <c r="E24" s="52" t="str">
        <f>E10</f>
        <v>Затверджено</v>
      </c>
      <c r="F24" s="52" t="str">
        <f>F10</f>
        <v>Виконано</v>
      </c>
      <c r="G24" s="52" t="str">
        <f>G10</f>
        <v>Виконання плану</v>
      </c>
    </row>
    <row r="25" spans="1:16" ht="18" hidden="1">
      <c r="A25" s="47" t="s">
        <v>1</v>
      </c>
      <c r="B25" s="23"/>
      <c r="C25" s="23"/>
      <c r="D25" s="23"/>
      <c r="E25" s="9"/>
      <c r="F25" s="9"/>
      <c r="G25" s="9"/>
      <c r="H25" t="s">
        <v>7</v>
      </c>
      <c r="L25" s="22"/>
      <c r="M25" s="22"/>
      <c r="N25" s="22"/>
      <c r="O25" s="22"/>
      <c r="P25" s="22"/>
    </row>
    <row r="26" spans="1:16" ht="27" hidden="1">
      <c r="A26" t="s">
        <v>23</v>
      </c>
      <c r="B26" s="28"/>
      <c r="C26" s="28"/>
      <c r="D26" s="20" t="e">
        <f>C26/B26</f>
        <v>#DIV/0!</v>
      </c>
      <c r="E26" s="7"/>
      <c r="F26" s="7"/>
      <c r="G26" s="20" t="e">
        <f>F26/E26</f>
        <v>#DIV/0!</v>
      </c>
      <c r="H26" s="56" t="s">
        <v>35</v>
      </c>
      <c r="I26" s="13"/>
      <c r="J26" s="13"/>
      <c r="K26" s="13"/>
      <c r="P26" t="e">
        <f>(F26/E26)*100</f>
        <v>#DIV/0!</v>
      </c>
    </row>
    <row r="27" spans="1:11" ht="14.25" customHeight="1" hidden="1">
      <c r="A27" s="48" t="s">
        <v>2</v>
      </c>
      <c r="B27" s="7"/>
      <c r="C27" s="7"/>
      <c r="D27" s="7"/>
      <c r="E27" s="6"/>
      <c r="F27" s="6"/>
      <c r="G27" s="6"/>
      <c r="H27" s="58" t="s">
        <v>8</v>
      </c>
      <c r="I27" s="12"/>
      <c r="J27" s="13"/>
      <c r="K27" s="11"/>
    </row>
    <row r="28" spans="1:16" ht="18" customHeight="1" hidden="1">
      <c r="A28" s="26" t="s">
        <v>24</v>
      </c>
      <c r="B28" s="21"/>
      <c r="C28" s="21"/>
      <c r="D28" s="20" t="e">
        <f>C28/B28</f>
        <v>#DIV/0!</v>
      </c>
      <c r="E28" s="7"/>
      <c r="F28" s="7"/>
      <c r="G28" s="20" t="e">
        <f>F28/E28</f>
        <v>#DIV/0!</v>
      </c>
      <c r="H28" s="56" t="s">
        <v>30</v>
      </c>
      <c r="I28" s="13"/>
      <c r="J28" s="13"/>
      <c r="K28" s="13"/>
      <c r="P28" t="e">
        <f>(F28/E28)*100</f>
        <v>#DIV/0!</v>
      </c>
    </row>
    <row r="29" spans="1:7" ht="15" customHeight="1" hidden="1">
      <c r="A29" s="58" t="s">
        <v>10</v>
      </c>
      <c r="B29" s="14"/>
      <c r="C29" s="14"/>
      <c r="D29" s="14"/>
      <c r="E29" s="4"/>
      <c r="F29" s="4"/>
      <c r="G29" s="4"/>
    </row>
    <row r="30" spans="1:7" ht="18" hidden="1">
      <c r="A30" s="59" t="s">
        <v>11</v>
      </c>
      <c r="B30" s="46" t="s">
        <v>9</v>
      </c>
      <c r="C30" s="46"/>
      <c r="D30" s="46"/>
      <c r="E30" s="46"/>
      <c r="F30" s="46"/>
      <c r="G30" s="46"/>
    </row>
    <row r="31" ht="16.5" customHeight="1" hidden="1"/>
    <row r="32" spans="1:7" ht="14.25" customHeight="1" hidden="1">
      <c r="A32" s="8" t="s">
        <v>4</v>
      </c>
      <c r="B32" s="41" t="s">
        <v>25</v>
      </c>
      <c r="C32" s="31"/>
      <c r="D32" s="31"/>
      <c r="E32" s="31"/>
      <c r="F32" s="31"/>
      <c r="G32" s="31"/>
    </row>
    <row r="33" spans="1:7" ht="18" customHeight="1" hidden="1">
      <c r="A33" s="8"/>
      <c r="B33" s="31"/>
      <c r="C33" s="31"/>
      <c r="D33" s="31"/>
      <c r="E33" s="31"/>
      <c r="F33" s="31"/>
      <c r="G33" s="31"/>
    </row>
    <row r="34" spans="1:7" ht="12.75" hidden="1">
      <c r="A34" s="50" t="s">
        <v>0</v>
      </c>
      <c r="B34" s="152" t="str">
        <f>B9</f>
        <v>Попередній період  2017 рік</v>
      </c>
      <c r="C34" s="153"/>
      <c r="D34" s="154"/>
      <c r="E34" s="152" t="str">
        <f>E9</f>
        <v>Звітний період 2018 рік</v>
      </c>
      <c r="F34" s="153"/>
      <c r="G34" s="154"/>
    </row>
    <row r="35" spans="1:7" ht="28.5" customHeight="1" hidden="1">
      <c r="A35" s="51"/>
      <c r="B35" s="52" t="str">
        <f aca="true" t="shared" si="0" ref="B35:G35">B24</f>
        <v>Затверджено</v>
      </c>
      <c r="C35" s="52" t="str">
        <f t="shared" si="0"/>
        <v>Виконано</v>
      </c>
      <c r="D35" s="52" t="str">
        <f t="shared" si="0"/>
        <v>Виконання плану</v>
      </c>
      <c r="E35" s="52" t="str">
        <f t="shared" si="0"/>
        <v>Затверджено</v>
      </c>
      <c r="F35" s="52" t="str">
        <f t="shared" si="0"/>
        <v>Виконано</v>
      </c>
      <c r="G35" s="52" t="str">
        <f t="shared" si="0"/>
        <v>Виконання плану</v>
      </c>
    </row>
    <row r="36" spans="1:8" ht="20.25" customHeight="1" hidden="1">
      <c r="A36" s="47" t="s">
        <v>1</v>
      </c>
      <c r="B36" s="23"/>
      <c r="C36" s="23"/>
      <c r="D36" s="23"/>
      <c r="E36" s="9"/>
      <c r="F36" s="9"/>
      <c r="G36" s="9"/>
      <c r="H36" t="s">
        <v>7</v>
      </c>
    </row>
    <row r="37" spans="1:16" ht="15.75" customHeight="1" hidden="1">
      <c r="A37" t="s">
        <v>26</v>
      </c>
      <c r="B37" s="28"/>
      <c r="C37" s="28"/>
      <c r="D37" s="20" t="e">
        <f>C37/B37</f>
        <v>#DIV/0!</v>
      </c>
      <c r="E37" s="7"/>
      <c r="F37" s="7"/>
      <c r="G37" s="20" t="e">
        <f>F37/E37</f>
        <v>#DIV/0!</v>
      </c>
      <c r="H37" s="56" t="s">
        <v>36</v>
      </c>
      <c r="I37" s="13"/>
      <c r="J37" s="13"/>
      <c r="K37" s="13"/>
      <c r="P37" t="e">
        <f>(F37/E37)*100</f>
        <v>#DIV/0!</v>
      </c>
    </row>
    <row r="38" spans="1:11" ht="18" customHeight="1" hidden="1">
      <c r="A38" s="48" t="s">
        <v>2</v>
      </c>
      <c r="B38" s="7"/>
      <c r="C38" s="7"/>
      <c r="D38" s="7"/>
      <c r="E38" s="6"/>
      <c r="F38" s="6"/>
      <c r="G38" s="6"/>
      <c r="H38" t="s">
        <v>8</v>
      </c>
      <c r="I38" s="12"/>
      <c r="J38" s="13"/>
      <c r="K38" s="11"/>
    </row>
    <row r="39" spans="1:11" ht="21.75" customHeight="1" hidden="1">
      <c r="A39" s="26" t="s">
        <v>24</v>
      </c>
      <c r="B39" s="21"/>
      <c r="C39" s="21"/>
      <c r="D39" s="20" t="e">
        <f>C39/B39</f>
        <v>#DIV/0!</v>
      </c>
      <c r="E39" s="60"/>
      <c r="F39" s="60"/>
      <c r="G39" s="20" t="e">
        <f>F39/E39</f>
        <v>#DIV/0!</v>
      </c>
      <c r="H39" s="56" t="s">
        <v>30</v>
      </c>
      <c r="I39" s="57"/>
      <c r="J39" s="57"/>
      <c r="K39" s="57"/>
    </row>
    <row r="40" spans="1:7" ht="18" hidden="1">
      <c r="A40" s="58" t="s">
        <v>10</v>
      </c>
      <c r="B40" s="14"/>
      <c r="C40" s="14"/>
      <c r="D40" s="14"/>
      <c r="E40" s="4"/>
      <c r="F40" s="4"/>
      <c r="G40" s="4"/>
    </row>
    <row r="42" ht="15" customHeight="1"/>
    <row r="43" spans="1:5" ht="36" customHeight="1">
      <c r="A43" s="24" t="s">
        <v>39</v>
      </c>
      <c r="B43" s="24"/>
      <c r="C43" s="96"/>
      <c r="D43" s="97"/>
      <c r="E43" s="61" t="s">
        <v>38</v>
      </c>
    </row>
    <row r="44" ht="24.75" customHeight="1"/>
    <row r="45" ht="23.25" customHeight="1"/>
  </sheetData>
  <sheetProtection/>
  <mergeCells count="6">
    <mergeCell ref="E9:G9"/>
    <mergeCell ref="B23:D23"/>
    <mergeCell ref="E23:G23"/>
    <mergeCell ref="B34:D34"/>
    <mergeCell ref="E34:G34"/>
    <mergeCell ref="B9:D9"/>
  </mergeCells>
  <printOptions/>
  <pageMargins left="0.35433070866141736" right="0.3937007874015748" top="0.5118110236220472" bottom="0.4330708661417323" header="0.31496062992125984" footer="0.31496062992125984"/>
  <pageSetup fitToHeight="2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view="pageBreakPreview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47.75390625" style="0" customWidth="1"/>
    <col min="2" max="2" width="12.75390625" style="0" customWidth="1"/>
    <col min="3" max="3" width="10.25390625" style="0" customWidth="1"/>
    <col min="4" max="4" width="10.375" style="0" customWidth="1"/>
    <col min="5" max="5" width="11.375" style="0" customWidth="1"/>
    <col min="6" max="6" width="10.375" style="0" customWidth="1"/>
    <col min="7" max="7" width="10.25390625" style="0" customWidth="1"/>
  </cols>
  <sheetData>
    <row r="1" spans="1:6" ht="18">
      <c r="A1" s="44" t="s">
        <v>5</v>
      </c>
      <c r="B1" s="42"/>
      <c r="C1" s="42"/>
      <c r="D1" s="42"/>
      <c r="E1" s="42"/>
      <c r="F1" s="42"/>
    </row>
    <row r="2" ht="12.75">
      <c r="A2" s="32"/>
    </row>
    <row r="3" spans="1:14" ht="24" customHeight="1">
      <c r="A3" s="101" t="str">
        <f>довідник!A5</f>
        <v>0611150 Методичне забезпечення діяльності навчальних закладів </v>
      </c>
      <c r="B3" s="43"/>
      <c r="C3" s="43"/>
      <c r="D3" s="43"/>
      <c r="E3" s="43"/>
      <c r="F3" s="43"/>
      <c r="G3" s="43"/>
      <c r="H3" s="1"/>
      <c r="I3" s="1"/>
      <c r="J3" s="1"/>
      <c r="K3" s="1"/>
      <c r="L3" s="1"/>
      <c r="M3" s="1"/>
      <c r="N3" s="1"/>
    </row>
    <row r="4" spans="1:14" ht="16.5" customHeight="1">
      <c r="A4" s="39"/>
      <c r="B4" s="43"/>
      <c r="C4" s="43"/>
      <c r="D4" s="43"/>
      <c r="E4" s="43"/>
      <c r="F4" s="43"/>
      <c r="G4" s="43"/>
      <c r="H4" s="1"/>
      <c r="I4" s="1"/>
      <c r="J4" s="1"/>
      <c r="K4" s="1"/>
      <c r="L4" s="1"/>
      <c r="M4" s="1"/>
      <c r="N4" s="1"/>
    </row>
    <row r="5" ht="15">
      <c r="A5" s="45" t="s">
        <v>6</v>
      </c>
    </row>
    <row r="6" ht="12.75">
      <c r="A6" s="8"/>
    </row>
    <row r="7" spans="1:8" ht="20.25" customHeight="1">
      <c r="A7" s="8" t="s">
        <v>12</v>
      </c>
      <c r="B7" s="55" t="s">
        <v>219</v>
      </c>
      <c r="C7" s="55"/>
      <c r="D7" s="55"/>
      <c r="E7" s="55"/>
      <c r="F7" s="55"/>
      <c r="G7" s="55"/>
      <c r="H7" s="55"/>
    </row>
    <row r="8" spans="1:7" ht="15.75" customHeight="1">
      <c r="A8" s="3"/>
      <c r="B8" s="3"/>
      <c r="C8" s="3"/>
      <c r="D8" s="3"/>
      <c r="E8" s="3"/>
      <c r="F8" s="3"/>
      <c r="G8" s="3"/>
    </row>
    <row r="9" spans="1:7" ht="16.5" customHeight="1">
      <c r="A9" s="50" t="s">
        <v>0</v>
      </c>
      <c r="B9" s="152" t="str">
        <f>'1020'!B9:D9</f>
        <v>Попередній період  2017 рік</v>
      </c>
      <c r="C9" s="153"/>
      <c r="D9" s="154"/>
      <c r="E9" s="152" t="str">
        <f>'1020'!E9:G9</f>
        <v>Звітний період 2018 рік</v>
      </c>
      <c r="F9" s="153"/>
      <c r="G9" s="154"/>
    </row>
    <row r="10" spans="1:7" ht="25.5" customHeight="1">
      <c r="A10" s="51"/>
      <c r="B10" s="5" t="s">
        <v>28</v>
      </c>
      <c r="C10" s="80" t="s">
        <v>29</v>
      </c>
      <c r="D10" s="53" t="s">
        <v>27</v>
      </c>
      <c r="E10" s="80" t="s">
        <v>28</v>
      </c>
      <c r="F10" s="80" t="s">
        <v>29</v>
      </c>
      <c r="G10" s="53" t="s">
        <v>27</v>
      </c>
    </row>
    <row r="11" spans="1:8" ht="27" customHeight="1">
      <c r="A11" s="66" t="s">
        <v>1</v>
      </c>
      <c r="B11" s="67"/>
      <c r="C11" s="67"/>
      <c r="D11" s="67"/>
      <c r="E11" s="67"/>
      <c r="F11" s="67"/>
      <c r="G11" s="9"/>
      <c r="H11" s="73" t="s">
        <v>7</v>
      </c>
    </row>
    <row r="12" spans="1:16" ht="25.5" customHeight="1">
      <c r="A12" s="64" t="s">
        <v>49</v>
      </c>
      <c r="B12" s="60">
        <v>15</v>
      </c>
      <c r="C12" s="60">
        <v>15</v>
      </c>
      <c r="D12" s="72">
        <f>C12/B12</f>
        <v>1</v>
      </c>
      <c r="E12" s="60">
        <v>15</v>
      </c>
      <c r="F12" s="60">
        <v>15</v>
      </c>
      <c r="G12" s="6">
        <f>F12/E12</f>
        <v>1</v>
      </c>
      <c r="H12" s="74" t="s">
        <v>53</v>
      </c>
      <c r="I12" s="13"/>
      <c r="J12" s="13"/>
      <c r="K12" s="13"/>
      <c r="P12">
        <f>F12/E12*100</f>
        <v>100</v>
      </c>
    </row>
    <row r="13" spans="1:11" ht="36.75" customHeight="1" hidden="1">
      <c r="A13" s="65" t="s">
        <v>50</v>
      </c>
      <c r="B13" s="69" t="s">
        <v>52</v>
      </c>
      <c r="C13" s="86" t="s">
        <v>52</v>
      </c>
      <c r="D13" s="86" t="s">
        <v>52</v>
      </c>
      <c r="E13" s="86" t="s">
        <v>52</v>
      </c>
      <c r="F13" s="86" t="s">
        <v>52</v>
      </c>
      <c r="G13" s="86" t="s">
        <v>52</v>
      </c>
      <c r="H13" s="16"/>
      <c r="I13" s="13"/>
      <c r="J13" s="13"/>
      <c r="K13" s="13"/>
    </row>
    <row r="14" spans="1:11" ht="14.25" customHeight="1" hidden="1">
      <c r="A14" s="144" t="s">
        <v>2</v>
      </c>
      <c r="B14" s="6"/>
      <c r="C14" s="6"/>
      <c r="D14" s="7"/>
      <c r="E14" s="6"/>
      <c r="F14" s="6"/>
      <c r="G14" s="6"/>
      <c r="I14" s="12"/>
      <c r="J14" s="13"/>
      <c r="K14" s="11"/>
    </row>
    <row r="15" spans="1:11" ht="41.25" customHeight="1" hidden="1">
      <c r="A15" s="145" t="s">
        <v>51</v>
      </c>
      <c r="B15" s="69"/>
      <c r="C15" s="69"/>
      <c r="D15" s="69"/>
      <c r="E15" s="69"/>
      <c r="F15" s="69"/>
      <c r="G15" s="69"/>
      <c r="H15" s="15"/>
      <c r="I15" s="12"/>
      <c r="J15" s="13"/>
      <c r="K15" s="11"/>
    </row>
    <row r="16" spans="1:7" ht="27" customHeight="1">
      <c r="A16" s="83" t="s">
        <v>175</v>
      </c>
      <c r="C16" s="14"/>
      <c r="D16" s="14"/>
      <c r="E16" s="4"/>
      <c r="F16" s="4"/>
      <c r="G16" s="4"/>
    </row>
    <row r="17" spans="1:7" ht="26.25" customHeight="1" hidden="1">
      <c r="A17" s="83" t="s">
        <v>81</v>
      </c>
      <c r="C17" s="46"/>
      <c r="D17" s="46"/>
      <c r="E17" s="46"/>
      <c r="F17" s="46"/>
      <c r="G17" s="46"/>
    </row>
    <row r="18" spans="1:7" ht="26.25" customHeight="1">
      <c r="A18" s="95"/>
      <c r="B18" t="s">
        <v>182</v>
      </c>
      <c r="C18" s="46"/>
      <c r="D18" s="46"/>
      <c r="E18" s="46"/>
      <c r="F18" s="46"/>
      <c r="G18" s="46"/>
    </row>
    <row r="19" spans="1:7" ht="31.5" customHeight="1">
      <c r="A19" s="95"/>
      <c r="B19" s="84" t="s">
        <v>82</v>
      </c>
      <c r="C19" s="46"/>
      <c r="D19" s="46"/>
      <c r="E19" s="46"/>
      <c r="F19" s="46"/>
      <c r="G19" s="46"/>
    </row>
    <row r="20" spans="1:7" ht="30.75" customHeight="1">
      <c r="A20" s="93" t="s">
        <v>78</v>
      </c>
      <c r="B20" s="46"/>
      <c r="C20" s="46"/>
      <c r="D20" s="46"/>
      <c r="E20" s="46"/>
      <c r="F20" s="46"/>
      <c r="G20" s="46"/>
    </row>
    <row r="21" spans="1:7" ht="23.25" customHeight="1">
      <c r="A21" s="93" t="s">
        <v>76</v>
      </c>
      <c r="B21" s="31"/>
      <c r="C21" s="31"/>
      <c r="D21" s="31"/>
      <c r="E21" s="31"/>
      <c r="F21" s="31"/>
      <c r="G21" s="31"/>
    </row>
    <row r="22" spans="1:7" ht="18.75" customHeight="1" hidden="1">
      <c r="A22" s="8" t="s">
        <v>3</v>
      </c>
      <c r="B22" s="41" t="s">
        <v>22</v>
      </c>
      <c r="C22" s="31"/>
      <c r="D22" s="31"/>
      <c r="E22" s="31"/>
      <c r="F22" s="31"/>
      <c r="G22" s="31"/>
    </row>
    <row r="23" spans="1:7" ht="20.25" customHeight="1" hidden="1">
      <c r="A23" s="8"/>
      <c r="B23" s="31"/>
      <c r="C23" s="31"/>
      <c r="D23" s="31"/>
      <c r="E23" s="31"/>
      <c r="F23" s="31"/>
      <c r="G23" s="31"/>
    </row>
    <row r="24" spans="1:7" ht="12.75" hidden="1">
      <c r="A24" s="50" t="s">
        <v>0</v>
      </c>
      <c r="B24" s="152" t="str">
        <f>B9</f>
        <v>Попередній період  2017 рік</v>
      </c>
      <c r="C24" s="153"/>
      <c r="D24" s="154"/>
      <c r="E24" s="152" t="str">
        <f>E9</f>
        <v>Звітний період 2018 рік</v>
      </c>
      <c r="F24" s="153"/>
      <c r="G24" s="154"/>
    </row>
    <row r="25" spans="1:7" ht="25.5" hidden="1">
      <c r="A25" s="51"/>
      <c r="B25" s="52" t="str">
        <f>B10</f>
        <v>Затверджено</v>
      </c>
      <c r="C25" s="52" t="str">
        <f>C10</f>
        <v>Виконано</v>
      </c>
      <c r="D25" s="52" t="str">
        <f>D10</f>
        <v>Виконання плану</v>
      </c>
      <c r="E25" s="52" t="str">
        <f>E10</f>
        <v>Затверджено</v>
      </c>
      <c r="F25" s="52" t="str">
        <f>F10</f>
        <v>Виконано</v>
      </c>
      <c r="G25" s="52" t="str">
        <f>G10</f>
        <v>Виконання плану</v>
      </c>
    </row>
    <row r="26" spans="1:16" ht="18" hidden="1">
      <c r="A26" s="47" t="s">
        <v>1</v>
      </c>
      <c r="B26" s="23"/>
      <c r="C26" s="23"/>
      <c r="D26" s="23"/>
      <c r="E26" s="9"/>
      <c r="F26" s="9"/>
      <c r="G26" s="9"/>
      <c r="H26" t="s">
        <v>7</v>
      </c>
      <c r="L26" s="22"/>
      <c r="M26" s="22"/>
      <c r="N26" s="22"/>
      <c r="O26" s="22"/>
      <c r="P26" s="22"/>
    </row>
    <row r="27" spans="1:16" ht="27" hidden="1">
      <c r="A27" t="s">
        <v>23</v>
      </c>
      <c r="B27" s="28"/>
      <c r="C27" s="28"/>
      <c r="D27" s="20" t="e">
        <f>C27/B27</f>
        <v>#DIV/0!</v>
      </c>
      <c r="E27" s="7"/>
      <c r="F27" s="7"/>
      <c r="G27" s="20" t="e">
        <f>F27/E27</f>
        <v>#DIV/0!</v>
      </c>
      <c r="H27" s="56" t="s">
        <v>35</v>
      </c>
      <c r="I27" s="13"/>
      <c r="J27" s="13"/>
      <c r="K27" s="13"/>
      <c r="P27" t="e">
        <f>(F27/E27)*100</f>
        <v>#DIV/0!</v>
      </c>
    </row>
    <row r="28" spans="1:11" ht="14.25" customHeight="1" hidden="1">
      <c r="A28" s="48" t="s">
        <v>2</v>
      </c>
      <c r="B28" s="7"/>
      <c r="C28" s="7"/>
      <c r="D28" s="7"/>
      <c r="E28" s="6"/>
      <c r="F28" s="6"/>
      <c r="G28" s="6"/>
      <c r="H28" s="58" t="s">
        <v>8</v>
      </c>
      <c r="I28" s="12"/>
      <c r="J28" s="13"/>
      <c r="K28" s="11"/>
    </row>
    <row r="29" spans="1:16" ht="18" customHeight="1" hidden="1">
      <c r="A29" s="26" t="s">
        <v>24</v>
      </c>
      <c r="B29" s="21"/>
      <c r="C29" s="21"/>
      <c r="D29" s="20" t="e">
        <f>C29/B29</f>
        <v>#DIV/0!</v>
      </c>
      <c r="E29" s="7"/>
      <c r="F29" s="7"/>
      <c r="G29" s="20" t="e">
        <f>F29/E29</f>
        <v>#DIV/0!</v>
      </c>
      <c r="H29" s="56" t="s">
        <v>30</v>
      </c>
      <c r="I29" s="13"/>
      <c r="J29" s="13"/>
      <c r="K29" s="13"/>
      <c r="P29" t="e">
        <f>(F29/E29)*100</f>
        <v>#DIV/0!</v>
      </c>
    </row>
    <row r="30" spans="1:7" ht="15" customHeight="1" hidden="1">
      <c r="A30" s="58" t="s">
        <v>10</v>
      </c>
      <c r="B30" s="14"/>
      <c r="C30" s="14"/>
      <c r="D30" s="14"/>
      <c r="E30" s="4"/>
      <c r="F30" s="4"/>
      <c r="G30" s="4"/>
    </row>
    <row r="31" spans="1:7" ht="18" hidden="1">
      <c r="A31" s="59" t="s">
        <v>11</v>
      </c>
      <c r="B31" s="46" t="s">
        <v>9</v>
      </c>
      <c r="C31" s="46"/>
      <c r="D31" s="46"/>
      <c r="E31" s="46"/>
      <c r="F31" s="46"/>
      <c r="G31" s="46"/>
    </row>
    <row r="32" ht="16.5" customHeight="1" hidden="1"/>
    <row r="33" spans="1:7" ht="14.25" customHeight="1" hidden="1">
      <c r="A33" s="8" t="s">
        <v>4</v>
      </c>
      <c r="B33" s="41" t="s">
        <v>25</v>
      </c>
      <c r="C33" s="31"/>
      <c r="D33" s="31"/>
      <c r="E33" s="31"/>
      <c r="F33" s="31"/>
      <c r="G33" s="31"/>
    </row>
    <row r="34" spans="1:7" ht="18" customHeight="1" hidden="1">
      <c r="A34" s="8"/>
      <c r="B34" s="31"/>
      <c r="C34" s="31"/>
      <c r="D34" s="31"/>
      <c r="E34" s="31"/>
      <c r="F34" s="31"/>
      <c r="G34" s="31"/>
    </row>
    <row r="35" spans="1:7" ht="12.75" hidden="1">
      <c r="A35" s="50" t="s">
        <v>0</v>
      </c>
      <c r="B35" s="152" t="str">
        <f>B9</f>
        <v>Попередній період  2017 рік</v>
      </c>
      <c r="C35" s="153"/>
      <c r="D35" s="154"/>
      <c r="E35" s="152" t="str">
        <f>E9</f>
        <v>Звітний період 2018 рік</v>
      </c>
      <c r="F35" s="153"/>
      <c r="G35" s="154"/>
    </row>
    <row r="36" spans="1:7" ht="28.5" customHeight="1" hidden="1">
      <c r="A36" s="51"/>
      <c r="B36" s="52" t="str">
        <f aca="true" t="shared" si="0" ref="B36:G36">B25</f>
        <v>Затверджено</v>
      </c>
      <c r="C36" s="52" t="str">
        <f t="shared" si="0"/>
        <v>Виконано</v>
      </c>
      <c r="D36" s="52" t="str">
        <f t="shared" si="0"/>
        <v>Виконання плану</v>
      </c>
      <c r="E36" s="52" t="str">
        <f t="shared" si="0"/>
        <v>Затверджено</v>
      </c>
      <c r="F36" s="52" t="str">
        <f t="shared" si="0"/>
        <v>Виконано</v>
      </c>
      <c r="G36" s="52" t="str">
        <f t="shared" si="0"/>
        <v>Виконання плану</v>
      </c>
    </row>
    <row r="37" spans="1:8" ht="20.25" customHeight="1" hidden="1">
      <c r="A37" s="47" t="s">
        <v>1</v>
      </c>
      <c r="B37" s="23"/>
      <c r="C37" s="23"/>
      <c r="D37" s="23"/>
      <c r="E37" s="9"/>
      <c r="F37" s="9"/>
      <c r="G37" s="9"/>
      <c r="H37" t="s">
        <v>7</v>
      </c>
    </row>
    <row r="38" spans="1:16" ht="15.75" customHeight="1" hidden="1">
      <c r="A38" t="s">
        <v>26</v>
      </c>
      <c r="B38" s="28"/>
      <c r="C38" s="28"/>
      <c r="D38" s="20" t="e">
        <f>C38/B38</f>
        <v>#DIV/0!</v>
      </c>
      <c r="E38" s="7"/>
      <c r="F38" s="7"/>
      <c r="G38" s="20" t="e">
        <f>F38/E38</f>
        <v>#DIV/0!</v>
      </c>
      <c r="H38" s="56" t="s">
        <v>36</v>
      </c>
      <c r="I38" s="13"/>
      <c r="J38" s="13"/>
      <c r="K38" s="13"/>
      <c r="P38" t="e">
        <f>(F38/E38)*100</f>
        <v>#DIV/0!</v>
      </c>
    </row>
    <row r="39" spans="1:11" ht="18" customHeight="1" hidden="1">
      <c r="A39" s="48" t="s">
        <v>2</v>
      </c>
      <c r="B39" s="7"/>
      <c r="C39" s="7"/>
      <c r="D39" s="7"/>
      <c r="E39" s="6"/>
      <c r="F39" s="6"/>
      <c r="G39" s="6"/>
      <c r="H39" t="s">
        <v>8</v>
      </c>
      <c r="I39" s="12"/>
      <c r="J39" s="13"/>
      <c r="K39" s="11"/>
    </row>
    <row r="40" spans="1:11" ht="21.75" customHeight="1" hidden="1">
      <c r="A40" s="26" t="s">
        <v>24</v>
      </c>
      <c r="B40" s="21"/>
      <c r="C40" s="21"/>
      <c r="D40" s="20" t="e">
        <f>C40/B40</f>
        <v>#DIV/0!</v>
      </c>
      <c r="E40" s="60"/>
      <c r="F40" s="60"/>
      <c r="G40" s="20" t="e">
        <f>F40/E40</f>
        <v>#DIV/0!</v>
      </c>
      <c r="H40" s="56" t="s">
        <v>30</v>
      </c>
      <c r="I40" s="57"/>
      <c r="J40" s="57"/>
      <c r="K40" s="57"/>
    </row>
    <row r="41" spans="1:7" ht="18" hidden="1">
      <c r="A41" s="58" t="s">
        <v>10</v>
      </c>
      <c r="B41" s="14"/>
      <c r="C41" s="14"/>
      <c r="D41" s="14"/>
      <c r="E41" s="4"/>
      <c r="F41" s="4"/>
      <c r="G41" s="4"/>
    </row>
    <row r="43" ht="15" customHeight="1"/>
    <row r="44" spans="1:5" ht="34.5" customHeight="1">
      <c r="A44" s="24" t="s">
        <v>39</v>
      </c>
      <c r="B44" s="24"/>
      <c r="C44" s="96"/>
      <c r="D44" s="97"/>
      <c r="E44" s="61" t="s">
        <v>38</v>
      </c>
    </row>
    <row r="45" ht="24.75" customHeight="1"/>
  </sheetData>
  <sheetProtection/>
  <mergeCells count="6">
    <mergeCell ref="B24:D24"/>
    <mergeCell ref="E24:G24"/>
    <mergeCell ref="B35:D35"/>
    <mergeCell ref="E35:G35"/>
    <mergeCell ref="B9:D9"/>
    <mergeCell ref="E9:G9"/>
  </mergeCells>
  <printOptions/>
  <pageMargins left="0.4724409448818898" right="0.3937007874015748" top="0.4724409448818898" bottom="0.3937007874015748" header="0.31496062992125984" footer="0.1968503937007874"/>
  <pageSetup fitToHeight="2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45.375" style="0" customWidth="1"/>
    <col min="2" max="7" width="13.875" style="0" customWidth="1"/>
  </cols>
  <sheetData>
    <row r="1" spans="1:6" ht="18">
      <c r="A1" s="44" t="s">
        <v>5</v>
      </c>
      <c r="B1" s="42"/>
      <c r="C1" s="42"/>
      <c r="D1" s="42"/>
      <c r="E1" s="42"/>
      <c r="F1" s="42"/>
    </row>
    <row r="2" ht="12.75">
      <c r="A2" s="32"/>
    </row>
    <row r="3" spans="1:14" ht="15.75">
      <c r="A3" s="101" t="str">
        <f>довідник!A30</f>
        <v>0611160 Інші  програми, заклади та заходи у сфері освіти </v>
      </c>
      <c r="B3" s="43"/>
      <c r="C3" s="43"/>
      <c r="D3" s="43"/>
      <c r="E3" s="43"/>
      <c r="F3" s="43"/>
      <c r="G3" s="43"/>
      <c r="H3" s="1"/>
      <c r="I3" s="1"/>
      <c r="J3" s="1"/>
      <c r="K3" s="1"/>
      <c r="L3" s="1"/>
      <c r="M3" s="1"/>
      <c r="N3" s="1"/>
    </row>
    <row r="4" spans="1:14" ht="12.75">
      <c r="A4" s="39"/>
      <c r="B4" s="43"/>
      <c r="C4" s="43"/>
      <c r="D4" s="43"/>
      <c r="E4" s="43"/>
      <c r="F4" s="43"/>
      <c r="G4" s="43"/>
      <c r="H4" s="1"/>
      <c r="I4" s="1"/>
      <c r="J4" s="1"/>
      <c r="K4" s="1"/>
      <c r="L4" s="1"/>
      <c r="M4" s="1"/>
      <c r="N4" s="1"/>
    </row>
    <row r="5" ht="15">
      <c r="A5" s="45" t="s">
        <v>6</v>
      </c>
    </row>
    <row r="6" ht="12.75">
      <c r="A6" s="8"/>
    </row>
    <row r="7" spans="1:8" ht="15.75">
      <c r="A7" s="8" t="s">
        <v>12</v>
      </c>
      <c r="B7" s="70" t="s">
        <v>207</v>
      </c>
      <c r="C7" s="55"/>
      <c r="D7" s="55"/>
      <c r="E7" s="55"/>
      <c r="F7" s="55"/>
      <c r="G7" s="55"/>
      <c r="H7" s="55"/>
    </row>
    <row r="8" spans="1:7" ht="14.25">
      <c r="A8" s="3"/>
      <c r="B8" s="149" t="s">
        <v>209</v>
      </c>
      <c r="C8" s="3"/>
      <c r="D8" s="3"/>
      <c r="E8" s="3"/>
      <c r="F8" s="3"/>
      <c r="G8" s="3"/>
    </row>
    <row r="9" spans="1:7" ht="12.75">
      <c r="A9" s="50" t="s">
        <v>0</v>
      </c>
      <c r="B9" s="152" t="str">
        <f>'1020'!B9:D9</f>
        <v>Попередній період  2017 рік</v>
      </c>
      <c r="C9" s="153"/>
      <c r="D9" s="154"/>
      <c r="E9" s="152" t="str">
        <f>'1020'!E9:G9</f>
        <v>Звітний період 2018 рік</v>
      </c>
      <c r="F9" s="153"/>
      <c r="G9" s="154"/>
    </row>
    <row r="10" spans="1:8" ht="25.5">
      <c r="A10" s="51"/>
      <c r="B10" s="5" t="s">
        <v>28</v>
      </c>
      <c r="C10" s="5" t="s">
        <v>29</v>
      </c>
      <c r="D10" s="53" t="s">
        <v>27</v>
      </c>
      <c r="E10" s="80" t="s">
        <v>28</v>
      </c>
      <c r="F10" s="80" t="s">
        <v>29</v>
      </c>
      <c r="G10" s="53" t="s">
        <v>27</v>
      </c>
      <c r="H10" s="73"/>
    </row>
    <row r="11" spans="1:8" ht="12.75">
      <c r="A11" s="66" t="s">
        <v>1</v>
      </c>
      <c r="B11" s="67"/>
      <c r="C11" s="67"/>
      <c r="D11" s="67"/>
      <c r="E11" s="67"/>
      <c r="F11" s="67"/>
      <c r="G11" s="67"/>
      <c r="H11" s="73" t="s">
        <v>7</v>
      </c>
    </row>
    <row r="12" spans="1:11" ht="33.75" customHeight="1">
      <c r="A12" s="65" t="s">
        <v>211</v>
      </c>
      <c r="B12" s="60"/>
      <c r="C12" s="60"/>
      <c r="D12" s="68"/>
      <c r="E12" s="60">
        <v>7</v>
      </c>
      <c r="F12" s="60">
        <v>7</v>
      </c>
      <c r="G12" s="68">
        <f>F12/E12</f>
        <v>1</v>
      </c>
      <c r="H12" s="74" t="s">
        <v>215</v>
      </c>
      <c r="I12" s="13"/>
      <c r="J12" s="13"/>
      <c r="K12" s="13"/>
    </row>
    <row r="13" spans="1:11" ht="27" hidden="1">
      <c r="A13" s="48" t="s">
        <v>2</v>
      </c>
      <c r="B13" s="7"/>
      <c r="C13" s="7"/>
      <c r="D13" s="7"/>
      <c r="E13" s="72"/>
      <c r="F13" s="72"/>
      <c r="G13" s="6"/>
      <c r="H13" t="s">
        <v>8</v>
      </c>
      <c r="I13" s="12"/>
      <c r="J13" s="13"/>
      <c r="K13" s="11"/>
    </row>
    <row r="14" spans="1:9" ht="27" hidden="1">
      <c r="A14" s="65"/>
      <c r="B14" s="7"/>
      <c r="C14" s="7"/>
      <c r="D14" s="7"/>
      <c r="E14" s="60"/>
      <c r="F14" s="60"/>
      <c r="G14" s="20" t="e">
        <f>F14/E14</f>
        <v>#DIV/0!</v>
      </c>
      <c r="H14" s="56" t="s">
        <v>54</v>
      </c>
      <c r="I14" s="8"/>
    </row>
    <row r="15" spans="1:10" ht="15.75" hidden="1">
      <c r="A15" s="65"/>
      <c r="B15" s="7"/>
      <c r="C15" s="7"/>
      <c r="D15" s="68" t="e">
        <f>C15/B15</f>
        <v>#DIV/0!</v>
      </c>
      <c r="E15" s="71"/>
      <c r="F15" s="71"/>
      <c r="G15" s="20" t="e">
        <f>F15/E15</f>
        <v>#DIV/0!</v>
      </c>
      <c r="J15" s="10"/>
    </row>
    <row r="16" spans="1:7" ht="27">
      <c r="A16" s="83"/>
      <c r="B16" s="73"/>
      <c r="D16" s="14"/>
      <c r="E16" s="4"/>
      <c r="F16" s="4"/>
      <c r="G16" s="4"/>
    </row>
    <row r="17" spans="1:7" ht="27">
      <c r="A17" s="83"/>
      <c r="B17" s="73" t="s">
        <v>213</v>
      </c>
      <c r="C17" s="46"/>
      <c r="D17" s="46"/>
      <c r="E17" s="46"/>
      <c r="F17" s="46"/>
      <c r="G17" s="46"/>
    </row>
    <row r="18" spans="1:7" ht="27">
      <c r="A18" s="95"/>
      <c r="B18" s="84"/>
      <c r="C18" s="46"/>
      <c r="D18" s="46"/>
      <c r="E18" s="46"/>
      <c r="F18" s="46"/>
      <c r="G18" s="46"/>
    </row>
    <row r="19" spans="1:7" ht="18">
      <c r="A19" s="93" t="s">
        <v>78</v>
      </c>
      <c r="B19" s="46"/>
      <c r="C19" s="46"/>
      <c r="D19" s="46"/>
      <c r="E19" s="46"/>
      <c r="F19" s="46"/>
      <c r="G19" s="46"/>
    </row>
    <row r="20" spans="1:7" ht="18">
      <c r="A20" s="93" t="s">
        <v>76</v>
      </c>
      <c r="B20" s="31"/>
      <c r="C20" s="31"/>
      <c r="D20" s="31"/>
      <c r="E20" s="31"/>
      <c r="F20" s="31"/>
      <c r="G20" s="31"/>
    </row>
    <row r="21" spans="1:7" ht="18">
      <c r="A21" s="93"/>
      <c r="B21" s="31"/>
      <c r="C21" s="31"/>
      <c r="D21" s="31"/>
      <c r="E21" s="31"/>
      <c r="F21" s="31"/>
      <c r="G21" s="31"/>
    </row>
    <row r="22" spans="1:7" ht="18">
      <c r="A22" s="8" t="s">
        <v>3</v>
      </c>
      <c r="B22" s="41" t="s">
        <v>208</v>
      </c>
      <c r="C22" s="31"/>
      <c r="D22" s="31"/>
      <c r="E22" s="31"/>
      <c r="F22" s="31"/>
      <c r="G22" s="31"/>
    </row>
    <row r="23" spans="1:7" ht="18">
      <c r="A23" s="8"/>
      <c r="B23" s="149" t="s">
        <v>210</v>
      </c>
      <c r="C23" s="31"/>
      <c r="D23" s="31"/>
      <c r="E23" s="31"/>
      <c r="F23" s="31"/>
      <c r="G23" s="31"/>
    </row>
    <row r="24" spans="1:7" ht="12.75">
      <c r="A24" s="50" t="s">
        <v>0</v>
      </c>
      <c r="B24" s="152" t="str">
        <f>B9</f>
        <v>Попередній період  2017 рік</v>
      </c>
      <c r="C24" s="153"/>
      <c r="D24" s="154"/>
      <c r="E24" s="152" t="str">
        <f>E9</f>
        <v>Звітний період 2018 рік</v>
      </c>
      <c r="F24" s="153"/>
      <c r="G24" s="154"/>
    </row>
    <row r="25" spans="1:7" ht="25.5">
      <c r="A25" s="51"/>
      <c r="B25" s="52" t="str">
        <f>B10</f>
        <v>Затверджено</v>
      </c>
      <c r="C25" s="52" t="str">
        <f>C10</f>
        <v>Виконано</v>
      </c>
      <c r="D25" s="52" t="str">
        <f>D10</f>
        <v>Виконання плану</v>
      </c>
      <c r="E25" s="52" t="str">
        <f>E10</f>
        <v>Затверджено</v>
      </c>
      <c r="F25" s="52" t="str">
        <f>F10</f>
        <v>Виконано</v>
      </c>
      <c r="G25" s="52" t="str">
        <f>G10</f>
        <v>Виконання плану</v>
      </c>
    </row>
    <row r="26" spans="1:15" ht="18">
      <c r="A26" s="47" t="s">
        <v>1</v>
      </c>
      <c r="B26" s="67"/>
      <c r="C26" s="67"/>
      <c r="D26" s="67"/>
      <c r="E26" s="9"/>
      <c r="F26" s="9"/>
      <c r="G26" s="9"/>
      <c r="H26" t="s">
        <v>7</v>
      </c>
      <c r="L26" s="22"/>
      <c r="M26" s="22"/>
      <c r="N26" s="22"/>
      <c r="O26" s="22"/>
    </row>
    <row r="27" spans="1:11" ht="27">
      <c r="A27" s="9" t="s">
        <v>55</v>
      </c>
      <c r="B27" s="60">
        <v>1810</v>
      </c>
      <c r="C27" s="60">
        <v>1810</v>
      </c>
      <c r="D27" s="72">
        <f>C27/B27</f>
        <v>1</v>
      </c>
      <c r="E27" s="60">
        <v>1810</v>
      </c>
      <c r="F27" s="60">
        <v>1810</v>
      </c>
      <c r="G27" s="72">
        <f>F27/E27</f>
        <v>1</v>
      </c>
      <c r="H27" s="74" t="s">
        <v>56</v>
      </c>
      <c r="I27" s="13"/>
      <c r="J27" s="13"/>
      <c r="K27" s="13"/>
    </row>
    <row r="28" spans="1:11" ht="27" hidden="1">
      <c r="A28" s="48" t="s">
        <v>2</v>
      </c>
      <c r="B28" s="7"/>
      <c r="C28" s="7"/>
      <c r="D28" s="7"/>
      <c r="E28" s="6"/>
      <c r="F28" s="6"/>
      <c r="G28" s="6"/>
      <c r="H28" s="58" t="s">
        <v>8</v>
      </c>
      <c r="I28" s="12"/>
      <c r="J28" s="13"/>
      <c r="K28" s="11"/>
    </row>
    <row r="29" spans="1:11" ht="27" hidden="1">
      <c r="A29" s="26"/>
      <c r="B29" s="21"/>
      <c r="C29" s="21"/>
      <c r="D29" s="20" t="e">
        <f>C29/B29</f>
        <v>#DIV/0!</v>
      </c>
      <c r="E29" s="7"/>
      <c r="F29" s="7"/>
      <c r="G29" s="20" t="e">
        <f>F29/E29</f>
        <v>#DIV/0!</v>
      </c>
      <c r="H29" s="56" t="s">
        <v>30</v>
      </c>
      <c r="I29" s="13"/>
      <c r="J29" s="13"/>
      <c r="K29" s="13"/>
    </row>
    <row r="30" spans="1:11" ht="27">
      <c r="A30" s="83" t="s">
        <v>212</v>
      </c>
      <c r="B30" s="87"/>
      <c r="C30" s="87"/>
      <c r="D30" s="88"/>
      <c r="E30" s="89"/>
      <c r="F30" s="89"/>
      <c r="G30" s="90"/>
      <c r="H30" s="77"/>
      <c r="I30" s="13"/>
      <c r="J30" s="13"/>
      <c r="K30" s="13"/>
    </row>
    <row r="31" spans="1:7" ht="12.75">
      <c r="A31" s="73"/>
      <c r="B31" s="73" t="s">
        <v>213</v>
      </c>
      <c r="C31" s="82"/>
      <c r="D31" s="82"/>
      <c r="E31" s="4"/>
      <c r="F31" s="4"/>
      <c r="G31" s="4"/>
    </row>
    <row r="32" spans="1:7" ht="25.5" customHeight="1">
      <c r="A32" s="73"/>
      <c r="B32" s="84" t="s">
        <v>82</v>
      </c>
      <c r="C32" s="82"/>
      <c r="D32" s="82"/>
      <c r="E32" s="4"/>
      <c r="F32" s="4"/>
      <c r="G32" s="4"/>
    </row>
    <row r="33" spans="1:7" ht="18">
      <c r="A33" s="93" t="s">
        <v>11</v>
      </c>
      <c r="B33" s="94"/>
      <c r="C33" s="46"/>
      <c r="D33" s="46"/>
      <c r="E33" s="46"/>
      <c r="F33" s="46"/>
      <c r="G33" s="46"/>
    </row>
    <row r="34" spans="1:7" ht="18">
      <c r="A34" s="93" t="s">
        <v>76</v>
      </c>
      <c r="B34" s="46"/>
      <c r="C34" s="46"/>
      <c r="D34" s="46"/>
      <c r="E34" s="46"/>
      <c r="F34" s="46"/>
      <c r="G34" s="46"/>
    </row>
    <row r="36" spans="1:7" ht="18">
      <c r="A36" s="8" t="s">
        <v>4</v>
      </c>
      <c r="B36" s="41" t="s">
        <v>22</v>
      </c>
      <c r="C36" s="31"/>
      <c r="D36" s="31"/>
      <c r="E36" s="31"/>
      <c r="F36" s="31"/>
      <c r="G36" s="31"/>
    </row>
    <row r="37" spans="1:8" ht="14.25" customHeight="1">
      <c r="A37" s="8"/>
      <c r="B37" s="149" t="s">
        <v>209</v>
      </c>
      <c r="C37" s="149"/>
      <c r="D37" s="149"/>
      <c r="E37" s="149"/>
      <c r="F37" s="149"/>
      <c r="G37" s="149"/>
      <c r="H37" s="149"/>
    </row>
    <row r="38" spans="1:7" ht="12.75">
      <c r="A38" s="50" t="s">
        <v>0</v>
      </c>
      <c r="B38" s="155" t="str">
        <f>B9</f>
        <v>Попередній період  2017 рік</v>
      </c>
      <c r="C38" s="155"/>
      <c r="D38" s="155"/>
      <c r="E38" s="155" t="str">
        <f>E9</f>
        <v>Звітний період 2018 рік</v>
      </c>
      <c r="F38" s="155"/>
      <c r="G38" s="155"/>
    </row>
    <row r="39" spans="1:7" ht="25.5">
      <c r="A39" s="51"/>
      <c r="B39" s="52" t="str">
        <f aca="true" t="shared" si="0" ref="B39:G39">B25</f>
        <v>Затверджено</v>
      </c>
      <c r="C39" s="52" t="str">
        <f t="shared" si="0"/>
        <v>Виконано</v>
      </c>
      <c r="D39" s="52" t="str">
        <f t="shared" si="0"/>
        <v>Виконання плану</v>
      </c>
      <c r="E39" s="52" t="str">
        <f t="shared" si="0"/>
        <v>Затверджено</v>
      </c>
      <c r="F39" s="52" t="str">
        <f t="shared" si="0"/>
        <v>Виконано</v>
      </c>
      <c r="G39" s="52" t="str">
        <f t="shared" si="0"/>
        <v>Виконання плану</v>
      </c>
    </row>
    <row r="40" spans="1:8" ht="12.75">
      <c r="A40" s="47" t="s">
        <v>1</v>
      </c>
      <c r="B40" s="67"/>
      <c r="C40" s="67"/>
      <c r="D40" s="67"/>
      <c r="E40" s="9"/>
      <c r="F40" s="9"/>
      <c r="G40" s="9"/>
      <c r="H40" t="s">
        <v>7</v>
      </c>
    </row>
    <row r="41" spans="1:11" ht="27">
      <c r="A41" t="s">
        <v>23</v>
      </c>
      <c r="B41" s="60"/>
      <c r="C41" s="60"/>
      <c r="D41" s="72"/>
      <c r="E41" s="7">
        <v>8350</v>
      </c>
      <c r="F41" s="7">
        <v>8350</v>
      </c>
      <c r="G41" s="6">
        <f>F41/E41</f>
        <v>1</v>
      </c>
      <c r="H41" s="74" t="s">
        <v>216</v>
      </c>
      <c r="I41" s="99"/>
      <c r="J41" s="99"/>
      <c r="K41" s="99"/>
    </row>
    <row r="42" spans="1:11" ht="27">
      <c r="A42" s="48" t="s">
        <v>2</v>
      </c>
      <c r="B42" s="60"/>
      <c r="C42" s="60"/>
      <c r="D42" s="72"/>
      <c r="E42" s="6"/>
      <c r="F42" s="6"/>
      <c r="G42" s="6"/>
      <c r="H42" s="73" t="s">
        <v>8</v>
      </c>
      <c r="I42" s="150"/>
      <c r="J42" s="99"/>
      <c r="K42" s="151"/>
    </row>
    <row r="43" spans="1:11" ht="27">
      <c r="A43" s="26" t="s">
        <v>24</v>
      </c>
      <c r="B43" s="81"/>
      <c r="C43" s="81"/>
      <c r="D43" s="72"/>
      <c r="E43" s="60">
        <v>100</v>
      </c>
      <c r="F43" s="60">
        <v>100</v>
      </c>
      <c r="G43" s="6">
        <f>F43/E43</f>
        <v>1</v>
      </c>
      <c r="H43" s="74" t="s">
        <v>30</v>
      </c>
      <c r="I43" s="99"/>
      <c r="J43" s="99"/>
      <c r="K43" s="99"/>
    </row>
    <row r="44" spans="1:7" ht="18">
      <c r="A44" s="73"/>
      <c r="B44" s="73" t="s">
        <v>195</v>
      </c>
      <c r="C44" s="14"/>
      <c r="D44" s="14"/>
      <c r="E44" s="4"/>
      <c r="F44" s="4"/>
      <c r="G44" s="4"/>
    </row>
    <row r="45" spans="1:7" ht="12.75">
      <c r="A45" s="73"/>
      <c r="B45" s="82"/>
      <c r="C45" s="82"/>
      <c r="D45" s="82"/>
      <c r="E45" s="4"/>
      <c r="F45" s="4"/>
      <c r="G45" s="4"/>
    </row>
    <row r="46" spans="1:7" ht="18" hidden="1">
      <c r="A46" s="73"/>
      <c r="B46" s="84" t="s">
        <v>82</v>
      </c>
      <c r="C46" s="82"/>
      <c r="D46" s="82"/>
      <c r="E46" s="4"/>
      <c r="F46" s="4"/>
      <c r="G46" s="4"/>
    </row>
    <row r="47" spans="1:7" ht="18">
      <c r="A47" s="93" t="s">
        <v>11</v>
      </c>
      <c r="B47" s="94"/>
      <c r="C47" s="82"/>
      <c r="D47" s="82"/>
      <c r="E47" s="4"/>
      <c r="F47" s="4"/>
      <c r="G47" s="4"/>
    </row>
    <row r="48" spans="1:2" ht="18">
      <c r="A48" s="93" t="s">
        <v>76</v>
      </c>
      <c r="B48" s="46"/>
    </row>
    <row r="50" ht="12.75" hidden="1"/>
    <row r="51" spans="1:5" ht="15.75">
      <c r="A51" s="24" t="s">
        <v>39</v>
      </c>
      <c r="B51" s="24"/>
      <c r="C51" s="96"/>
      <c r="D51" s="97"/>
      <c r="E51" s="61" t="s">
        <v>38</v>
      </c>
    </row>
  </sheetData>
  <sheetProtection/>
  <mergeCells count="6">
    <mergeCell ref="B9:D9"/>
    <mergeCell ref="E9:G9"/>
    <mergeCell ref="B24:D24"/>
    <mergeCell ref="E24:G24"/>
    <mergeCell ref="B38:D38"/>
    <mergeCell ref="E38:G3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view="pageBreakPreview" zoomScaleSheetLayoutView="100" zoomScalePageLayoutView="0" workbookViewId="0" topLeftCell="A38">
      <selection activeCell="J68" sqref="J68"/>
    </sheetView>
  </sheetViews>
  <sheetFormatPr defaultColWidth="9.00390625" defaultRowHeight="12.75"/>
  <cols>
    <col min="1" max="1" width="54.75390625" style="0" customWidth="1"/>
    <col min="2" max="2" width="12.375" style="0" customWidth="1"/>
    <col min="3" max="3" width="9.125" style="0" customWidth="1"/>
    <col min="4" max="4" width="10.625" style="0" customWidth="1"/>
    <col min="5" max="5" width="11.875" style="0" customWidth="1"/>
    <col min="6" max="6" width="9.125" style="0" customWidth="1"/>
    <col min="7" max="7" width="10.375" style="0" customWidth="1"/>
  </cols>
  <sheetData>
    <row r="1" spans="1:6" ht="18">
      <c r="A1" s="44" t="s">
        <v>5</v>
      </c>
      <c r="B1" s="42"/>
      <c r="C1" s="42"/>
      <c r="D1" s="42"/>
      <c r="E1" s="42"/>
      <c r="F1" s="42"/>
    </row>
    <row r="2" ht="12.75">
      <c r="A2" s="32"/>
    </row>
    <row r="3" spans="1:14" ht="24" customHeight="1">
      <c r="A3" s="101" t="str">
        <f>довідник!A10</f>
        <v>0615031 Утримання та навчально-тренувальна робота комунальних дитячо-юнацьких спортивних шкіл</v>
      </c>
      <c r="B3" s="43"/>
      <c r="C3" s="43"/>
      <c r="D3" s="43"/>
      <c r="E3" s="43"/>
      <c r="F3" s="43"/>
      <c r="G3" s="43"/>
      <c r="H3" s="1"/>
      <c r="I3" s="1"/>
      <c r="J3" s="1"/>
      <c r="K3" s="1"/>
      <c r="L3" s="1"/>
      <c r="M3" s="1"/>
      <c r="N3" s="1"/>
    </row>
    <row r="4" spans="1:14" ht="31.5" customHeight="1">
      <c r="A4" s="39"/>
      <c r="B4" s="43"/>
      <c r="C4" s="43"/>
      <c r="D4" s="43"/>
      <c r="E4" s="43"/>
      <c r="F4" s="43"/>
      <c r="G4" s="43"/>
      <c r="H4" s="1"/>
      <c r="I4" s="1"/>
      <c r="J4" s="1"/>
      <c r="K4" s="1"/>
      <c r="L4" s="1"/>
      <c r="M4" s="1"/>
      <c r="N4" s="1"/>
    </row>
    <row r="5" ht="18.75" customHeight="1">
      <c r="A5" s="45" t="s">
        <v>6</v>
      </c>
    </row>
    <row r="6" ht="12.75">
      <c r="A6" s="8"/>
    </row>
    <row r="7" spans="1:8" ht="29.25" customHeight="1">
      <c r="A7" s="8" t="s">
        <v>12</v>
      </c>
      <c r="B7" s="55" t="s">
        <v>220</v>
      </c>
      <c r="C7" s="55"/>
      <c r="D7" s="55"/>
      <c r="E7" s="55"/>
      <c r="F7" s="55"/>
      <c r="G7" s="55"/>
      <c r="H7" s="55"/>
    </row>
    <row r="8" spans="1:7" ht="15.75" customHeight="1">
      <c r="A8" s="3"/>
      <c r="B8" s="3"/>
      <c r="C8" s="3"/>
      <c r="D8" s="3"/>
      <c r="E8" s="3"/>
      <c r="F8" s="3"/>
      <c r="G8" s="3"/>
    </row>
    <row r="9" spans="1:7" ht="21.75" customHeight="1">
      <c r="A9" s="50" t="s">
        <v>0</v>
      </c>
      <c r="B9" s="152" t="str">
        <f>'1020'!B9:D9</f>
        <v>Попередній період  2017 рік</v>
      </c>
      <c r="C9" s="153"/>
      <c r="D9" s="154"/>
      <c r="E9" s="152" t="str">
        <f>'1020'!E9:G9</f>
        <v>Звітний період 2018 рік</v>
      </c>
      <c r="F9" s="153"/>
      <c r="G9" s="154"/>
    </row>
    <row r="10" spans="1:7" ht="25.5" customHeight="1">
      <c r="A10" s="51"/>
      <c r="B10" s="80" t="s">
        <v>28</v>
      </c>
      <c r="C10" s="80" t="s">
        <v>29</v>
      </c>
      <c r="D10" s="53" t="s">
        <v>27</v>
      </c>
      <c r="E10" s="5" t="s">
        <v>28</v>
      </c>
      <c r="F10" s="5" t="s">
        <v>29</v>
      </c>
      <c r="G10" s="53" t="s">
        <v>27</v>
      </c>
    </row>
    <row r="11" spans="1:8" ht="27" customHeight="1">
      <c r="A11" s="47" t="s">
        <v>1</v>
      </c>
      <c r="B11" s="67"/>
      <c r="C11" s="67"/>
      <c r="D11" s="67"/>
      <c r="E11" s="9"/>
      <c r="F11" s="9"/>
      <c r="G11" s="9"/>
      <c r="H11" t="s">
        <v>7</v>
      </c>
    </row>
    <row r="12" spans="1:16" ht="72" customHeight="1">
      <c r="A12" s="75" t="s">
        <v>57</v>
      </c>
      <c r="B12" s="7">
        <v>77712</v>
      </c>
      <c r="C12" s="7">
        <v>77712</v>
      </c>
      <c r="D12" s="6">
        <f>C12/B12</f>
        <v>1</v>
      </c>
      <c r="E12" s="7">
        <v>70150</v>
      </c>
      <c r="F12" s="7">
        <v>70150</v>
      </c>
      <c r="G12" s="6">
        <f>F12/E12</f>
        <v>1</v>
      </c>
      <c r="H12" s="15" t="s">
        <v>186</v>
      </c>
      <c r="I12" s="13"/>
      <c r="J12" s="13"/>
      <c r="K12" s="13"/>
      <c r="P12">
        <f>(F12/E12+F13/E13+F14/E14)/3*100</f>
        <v>100</v>
      </c>
    </row>
    <row r="13" spans="1:11" ht="51.75" customHeight="1">
      <c r="A13" s="76" t="s">
        <v>58</v>
      </c>
      <c r="B13" s="7">
        <v>4507</v>
      </c>
      <c r="C13" s="7">
        <v>4507</v>
      </c>
      <c r="D13" s="6">
        <f>C13/B13</f>
        <v>1</v>
      </c>
      <c r="E13" s="7">
        <v>4159</v>
      </c>
      <c r="F13" s="7">
        <v>4159</v>
      </c>
      <c r="G13" s="6">
        <f>F13/E13</f>
        <v>1</v>
      </c>
      <c r="H13" s="16"/>
      <c r="I13" s="13"/>
      <c r="J13" s="13"/>
      <c r="K13" s="13"/>
    </row>
    <row r="14" spans="1:11" ht="66" customHeight="1">
      <c r="A14" s="76" t="s">
        <v>59</v>
      </c>
      <c r="B14" s="7">
        <v>2905</v>
      </c>
      <c r="C14" s="7">
        <v>2905</v>
      </c>
      <c r="D14" s="6">
        <f>C14/B14</f>
        <v>1</v>
      </c>
      <c r="E14" s="7">
        <v>3542</v>
      </c>
      <c r="F14" s="7">
        <v>3542</v>
      </c>
      <c r="G14" s="6">
        <f>F14/E14</f>
        <v>1</v>
      </c>
      <c r="H14" s="33"/>
      <c r="I14" s="25"/>
      <c r="J14" s="25"/>
      <c r="K14" s="25"/>
    </row>
    <row r="15" spans="1:11" ht="14.25" customHeight="1">
      <c r="A15" s="48" t="s">
        <v>2</v>
      </c>
      <c r="B15" s="7"/>
      <c r="C15" s="7"/>
      <c r="D15" s="7"/>
      <c r="E15" s="6"/>
      <c r="F15" s="6"/>
      <c r="G15" s="6"/>
      <c r="H15" t="s">
        <v>8</v>
      </c>
      <c r="I15" s="12"/>
      <c r="J15" s="13"/>
      <c r="K15" s="11"/>
    </row>
    <row r="16" spans="1:16" ht="75.75" customHeight="1">
      <c r="A16" s="76" t="s">
        <v>60</v>
      </c>
      <c r="B16" s="7">
        <v>1</v>
      </c>
      <c r="C16" s="7">
        <v>1</v>
      </c>
      <c r="D16" s="6">
        <f>C16/B16</f>
        <v>1</v>
      </c>
      <c r="E16" s="7">
        <v>0</v>
      </c>
      <c r="F16" s="7">
        <v>0</v>
      </c>
      <c r="G16" s="6">
        <v>0</v>
      </c>
      <c r="H16" s="15" t="s">
        <v>185</v>
      </c>
      <c r="I16" s="12"/>
      <c r="J16" s="13"/>
      <c r="K16" s="11"/>
      <c r="P16" t="e">
        <f>(F16/E16+F18/E18+F18/E18)/3*100</f>
        <v>#DIV/0!</v>
      </c>
    </row>
    <row r="17" spans="1:11" ht="61.5" customHeight="1">
      <c r="A17" s="76" t="s">
        <v>61</v>
      </c>
      <c r="B17" s="7">
        <v>54</v>
      </c>
      <c r="C17" s="7">
        <v>54</v>
      </c>
      <c r="D17" s="6">
        <f>C17/B17</f>
        <v>1</v>
      </c>
      <c r="E17" s="7">
        <v>270</v>
      </c>
      <c r="F17" s="7">
        <v>270</v>
      </c>
      <c r="G17" s="6">
        <f>F17/E17</f>
        <v>1</v>
      </c>
      <c r="H17" s="15"/>
      <c r="I17" s="12"/>
      <c r="J17" s="13"/>
      <c r="K17" s="11"/>
    </row>
    <row r="18" spans="1:9" ht="64.5" customHeight="1">
      <c r="A18" s="76" t="s">
        <v>62</v>
      </c>
      <c r="B18" s="7">
        <v>-2.3</v>
      </c>
      <c r="C18" s="7">
        <v>-2.3</v>
      </c>
      <c r="D18" s="6">
        <f>C18/B18</f>
        <v>1</v>
      </c>
      <c r="E18" s="20">
        <v>0.18</v>
      </c>
      <c r="F18" s="20">
        <v>0.18</v>
      </c>
      <c r="G18" s="6">
        <f>F18/E18</f>
        <v>1</v>
      </c>
      <c r="H18" s="15"/>
      <c r="I18" s="8"/>
    </row>
    <row r="19" spans="1:16" ht="27.75" customHeight="1">
      <c r="A19" s="83" t="s">
        <v>184</v>
      </c>
      <c r="B19" s="14"/>
      <c r="C19" s="73"/>
      <c r="D19" s="14"/>
      <c r="E19" s="4"/>
      <c r="F19" s="4"/>
      <c r="G19" s="4"/>
      <c r="P19">
        <f>(C12/B12+C13/B13+C14/B14)/3*100</f>
        <v>100</v>
      </c>
    </row>
    <row r="20" spans="1:7" ht="26.25" customHeight="1">
      <c r="A20" s="83" t="s">
        <v>183</v>
      </c>
      <c r="B20" s="82"/>
      <c r="C20" s="82"/>
      <c r="D20" s="46"/>
      <c r="E20" s="46"/>
      <c r="F20" s="46"/>
      <c r="G20" s="46"/>
    </row>
    <row r="21" spans="1:16" ht="26.25" customHeight="1">
      <c r="A21" s="73"/>
      <c r="B21" s="84"/>
      <c r="C21" s="84" t="s">
        <v>187</v>
      </c>
      <c r="D21" s="46"/>
      <c r="E21" s="46"/>
      <c r="F21" s="46"/>
      <c r="G21" s="46"/>
      <c r="P21">
        <f>P12/P19</f>
        <v>1</v>
      </c>
    </row>
    <row r="22" spans="1:7" ht="26.25" customHeight="1">
      <c r="A22" s="93" t="s">
        <v>83</v>
      </c>
      <c r="B22" s="94"/>
      <c r="C22" s="46"/>
      <c r="D22" s="46"/>
      <c r="E22" s="46"/>
      <c r="F22" s="46"/>
      <c r="G22" s="46"/>
    </row>
    <row r="23" spans="1:7" ht="26.25" customHeight="1">
      <c r="A23" s="93" t="s">
        <v>76</v>
      </c>
      <c r="B23" s="94"/>
      <c r="C23" s="46"/>
      <c r="D23" s="46"/>
      <c r="E23" s="46"/>
      <c r="F23" s="46"/>
      <c r="G23" s="46"/>
    </row>
    <row r="24" spans="1:7" ht="26.25" customHeight="1">
      <c r="A24" s="93"/>
      <c r="B24" s="94"/>
      <c r="C24" s="46"/>
      <c r="D24" s="46"/>
      <c r="E24" s="46"/>
      <c r="F24" s="46"/>
      <c r="G24" s="46"/>
    </row>
    <row r="25" spans="1:7" ht="15" customHeight="1">
      <c r="A25" s="8" t="s">
        <v>3</v>
      </c>
      <c r="B25" s="41" t="s">
        <v>22</v>
      </c>
      <c r="C25" s="31"/>
      <c r="D25" s="31"/>
      <c r="E25" s="31"/>
      <c r="F25" s="31"/>
      <c r="G25" s="31"/>
    </row>
    <row r="26" spans="1:7" ht="15" customHeight="1">
      <c r="A26" s="8"/>
      <c r="B26" s="31"/>
      <c r="C26" s="31"/>
      <c r="D26" s="31"/>
      <c r="E26" s="31"/>
      <c r="F26" s="31"/>
      <c r="G26" s="31"/>
    </row>
    <row r="27" spans="1:7" ht="12" customHeight="1">
      <c r="A27" s="50" t="s">
        <v>0</v>
      </c>
      <c r="B27" s="152" t="str">
        <f>B9</f>
        <v>Попередній період  2017 рік</v>
      </c>
      <c r="C27" s="153"/>
      <c r="D27" s="154"/>
      <c r="E27" s="152" t="str">
        <f>E9</f>
        <v>Звітний період 2018 рік</v>
      </c>
      <c r="F27" s="153"/>
      <c r="G27" s="154"/>
    </row>
    <row r="28" spans="1:7" ht="24.75" customHeight="1">
      <c r="A28" s="51"/>
      <c r="B28" s="52" t="str">
        <f>B10</f>
        <v>Затверджено</v>
      </c>
      <c r="C28" s="52" t="str">
        <f>C10</f>
        <v>Виконано</v>
      </c>
      <c r="D28" s="52" t="str">
        <f>D10</f>
        <v>Виконання плану</v>
      </c>
      <c r="E28" s="52" t="str">
        <f>E10</f>
        <v>Затверджено</v>
      </c>
      <c r="F28" s="52" t="str">
        <f>F10</f>
        <v>Виконано</v>
      </c>
      <c r="G28" s="52" t="str">
        <f>G10</f>
        <v>Виконання плану</v>
      </c>
    </row>
    <row r="29" spans="1:11" s="22" customFormat="1" ht="18">
      <c r="A29" s="47" t="s">
        <v>1</v>
      </c>
      <c r="B29" s="67"/>
      <c r="C29" s="67"/>
      <c r="D29" s="67"/>
      <c r="E29" s="9"/>
      <c r="F29" s="9"/>
      <c r="G29" s="9"/>
      <c r="H29" t="s">
        <v>7</v>
      </c>
      <c r="I29"/>
      <c r="J29"/>
      <c r="K29"/>
    </row>
    <row r="30" spans="1:11" ht="24" customHeight="1">
      <c r="A30" t="s">
        <v>23</v>
      </c>
      <c r="B30" s="7"/>
      <c r="C30" s="7"/>
      <c r="D30" s="6"/>
      <c r="E30" s="7">
        <v>217100</v>
      </c>
      <c r="F30" s="7">
        <v>217000</v>
      </c>
      <c r="G30" s="6">
        <f>F30/E30</f>
        <v>0.9995393827729157</v>
      </c>
      <c r="H30" s="15" t="s">
        <v>190</v>
      </c>
      <c r="I30" s="13"/>
      <c r="J30" s="13"/>
      <c r="K30" s="13"/>
    </row>
    <row r="31" spans="1:11" ht="18.75" customHeight="1">
      <c r="A31" s="48" t="s">
        <v>2</v>
      </c>
      <c r="B31" s="6"/>
      <c r="C31" s="6"/>
      <c r="D31" s="6"/>
      <c r="E31" s="6"/>
      <c r="F31" s="6"/>
      <c r="G31" s="6"/>
      <c r="H31" t="s">
        <v>8</v>
      </c>
      <c r="I31" s="12"/>
      <c r="J31" s="13"/>
      <c r="K31" s="11"/>
    </row>
    <row r="32" spans="1:11" ht="19.5" customHeight="1">
      <c r="A32" s="26" t="s">
        <v>24</v>
      </c>
      <c r="B32" s="7"/>
      <c r="C32" s="7"/>
      <c r="D32" s="6"/>
      <c r="E32" s="7">
        <v>100</v>
      </c>
      <c r="F32" s="7">
        <v>100</v>
      </c>
      <c r="G32" s="6">
        <f>F32/E32</f>
        <v>1</v>
      </c>
      <c r="H32" s="15" t="s">
        <v>30</v>
      </c>
      <c r="I32" s="13"/>
      <c r="J32" s="13"/>
      <c r="K32" s="13"/>
    </row>
    <row r="33" spans="1:11" ht="24.75" customHeight="1" hidden="1">
      <c r="A33" s="83" t="s">
        <v>153</v>
      </c>
      <c r="B33" s="87"/>
      <c r="C33" s="87"/>
      <c r="D33" s="88"/>
      <c r="E33" s="89"/>
      <c r="F33" s="89"/>
      <c r="G33" s="90"/>
      <c r="H33" s="16"/>
      <c r="I33" s="13"/>
      <c r="J33" s="13"/>
      <c r="K33" s="13"/>
    </row>
    <row r="34" spans="1:7" ht="24" customHeight="1" hidden="1">
      <c r="A34" s="83" t="s">
        <v>177</v>
      </c>
      <c r="B34" s="82"/>
      <c r="C34" s="82"/>
      <c r="D34" s="82"/>
      <c r="E34" s="4"/>
      <c r="F34" s="4"/>
      <c r="G34" s="4"/>
    </row>
    <row r="35" spans="1:7" ht="24" customHeight="1">
      <c r="A35" s="95"/>
      <c r="B35" s="73" t="s">
        <v>201</v>
      </c>
      <c r="C35" s="91"/>
      <c r="D35" s="91"/>
      <c r="E35" s="4"/>
      <c r="F35" s="4"/>
      <c r="G35" s="4"/>
    </row>
    <row r="36" spans="1:7" ht="23.25" customHeight="1" hidden="1">
      <c r="A36" s="95"/>
      <c r="B36" s="147"/>
      <c r="C36" s="142" t="s">
        <v>74</v>
      </c>
      <c r="D36" s="147"/>
      <c r="E36" s="4"/>
      <c r="F36" s="4"/>
      <c r="G36" s="4"/>
    </row>
    <row r="37" spans="1:7" ht="25.5" customHeight="1">
      <c r="A37" s="93" t="s">
        <v>202</v>
      </c>
      <c r="B37" s="46"/>
      <c r="C37" s="46"/>
      <c r="D37" s="46"/>
      <c r="E37" s="46"/>
      <c r="F37" s="46"/>
      <c r="G37" s="46"/>
    </row>
    <row r="38" spans="1:7" ht="25.5" customHeight="1">
      <c r="A38" s="93" t="s">
        <v>76</v>
      </c>
      <c r="B38" s="46"/>
      <c r="C38" s="46"/>
      <c r="D38" s="46"/>
      <c r="E38" s="46"/>
      <c r="F38" s="46"/>
      <c r="G38" s="46"/>
    </row>
    <row r="39" spans="1:7" ht="23.25" customHeight="1">
      <c r="A39" s="40"/>
      <c r="B39" s="31"/>
      <c r="C39" s="31"/>
      <c r="D39" s="31"/>
      <c r="E39" s="31"/>
      <c r="F39" s="31"/>
      <c r="G39" s="31"/>
    </row>
    <row r="40" spans="1:7" ht="18.75" customHeight="1" hidden="1">
      <c r="A40" s="8" t="s">
        <v>4</v>
      </c>
      <c r="B40" s="41" t="s">
        <v>63</v>
      </c>
      <c r="C40" s="31"/>
      <c r="D40" s="31"/>
      <c r="E40" s="31"/>
      <c r="F40" s="31"/>
      <c r="G40" s="31"/>
    </row>
    <row r="41" spans="1:7" ht="20.25" customHeight="1" hidden="1">
      <c r="A41" s="8"/>
      <c r="B41" s="31"/>
      <c r="C41" s="31"/>
      <c r="D41" s="31"/>
      <c r="E41" s="31"/>
      <c r="F41" s="31"/>
      <c r="G41" s="31"/>
    </row>
    <row r="42" spans="1:7" ht="19.5" customHeight="1" hidden="1">
      <c r="A42" s="50" t="s">
        <v>0</v>
      </c>
      <c r="B42" s="152" t="str">
        <f>B9</f>
        <v>Попередній період  2017 рік</v>
      </c>
      <c r="C42" s="153"/>
      <c r="D42" s="154"/>
      <c r="E42" s="152" t="str">
        <f>E9</f>
        <v>Звітний період 2018 рік</v>
      </c>
      <c r="F42" s="153"/>
      <c r="G42" s="154"/>
    </row>
    <row r="43" spans="1:7" ht="25.5" hidden="1">
      <c r="A43" s="51"/>
      <c r="B43" s="52" t="str">
        <f>B10</f>
        <v>Затверджено</v>
      </c>
      <c r="C43" s="52" t="str">
        <f>C10</f>
        <v>Виконано</v>
      </c>
      <c r="D43" s="52" t="str">
        <f>D10</f>
        <v>Виконання плану</v>
      </c>
      <c r="E43" s="52" t="str">
        <f>E10</f>
        <v>Затверджено</v>
      </c>
      <c r="F43" s="52" t="str">
        <f>F10</f>
        <v>Виконано</v>
      </c>
      <c r="G43" s="52" t="str">
        <f>G10</f>
        <v>Виконання плану</v>
      </c>
    </row>
    <row r="44" spans="1:16" ht="18" hidden="1">
      <c r="A44" s="47" t="s">
        <v>1</v>
      </c>
      <c r="B44" s="67"/>
      <c r="C44" s="67"/>
      <c r="D44" s="67"/>
      <c r="E44" s="9"/>
      <c r="F44" s="9"/>
      <c r="G44" s="9"/>
      <c r="H44" t="s">
        <v>7</v>
      </c>
      <c r="L44" s="22"/>
      <c r="M44" s="22"/>
      <c r="N44" s="22"/>
      <c r="O44" s="22"/>
      <c r="P44" s="22"/>
    </row>
    <row r="45" spans="1:16" ht="27" hidden="1">
      <c r="A45" t="s">
        <v>26</v>
      </c>
      <c r="B45" s="7">
        <v>228.5</v>
      </c>
      <c r="C45" s="7">
        <v>228.5</v>
      </c>
      <c r="D45" s="20">
        <f>C45/B45</f>
        <v>1</v>
      </c>
      <c r="E45" s="7"/>
      <c r="F45" s="7"/>
      <c r="G45" s="20"/>
      <c r="H45" s="74"/>
      <c r="I45" s="13"/>
      <c r="J45" s="13"/>
      <c r="K45" s="13"/>
      <c r="P45" t="e">
        <f>(F45/E45)*100</f>
        <v>#DIV/0!</v>
      </c>
    </row>
    <row r="46" spans="1:11" ht="14.25" customHeight="1" hidden="1">
      <c r="A46" s="48" t="s">
        <v>2</v>
      </c>
      <c r="B46" s="6"/>
      <c r="C46" s="6"/>
      <c r="D46" s="6"/>
      <c r="E46" s="6"/>
      <c r="F46" s="6"/>
      <c r="G46" s="6"/>
      <c r="H46" s="73" t="s">
        <v>8</v>
      </c>
      <c r="I46" s="12"/>
      <c r="J46" s="13"/>
      <c r="K46" s="11"/>
    </row>
    <row r="47" spans="1:16" ht="18" customHeight="1" hidden="1">
      <c r="A47" s="26" t="s">
        <v>24</v>
      </c>
      <c r="B47" s="7">
        <v>100</v>
      </c>
      <c r="C47" s="7">
        <v>100</v>
      </c>
      <c r="D47" s="20">
        <f>C47/B47</f>
        <v>1</v>
      </c>
      <c r="E47" s="7"/>
      <c r="F47" s="7"/>
      <c r="G47" s="20"/>
      <c r="H47" s="74"/>
      <c r="I47" s="13"/>
      <c r="J47" s="13"/>
      <c r="K47" s="13"/>
      <c r="P47" t="e">
        <f>(F47/E47)*100</f>
        <v>#DIV/0!</v>
      </c>
    </row>
    <row r="48" spans="1:7" ht="42" customHeight="1" hidden="1">
      <c r="A48" s="83" t="s">
        <v>189</v>
      </c>
      <c r="B48" t="s">
        <v>10</v>
      </c>
      <c r="D48" s="14"/>
      <c r="E48" s="4"/>
      <c r="F48" s="4"/>
      <c r="G48" s="4"/>
    </row>
    <row r="49" spans="1:7" ht="27" hidden="1">
      <c r="A49" s="83" t="s">
        <v>188</v>
      </c>
      <c r="B49" s="82"/>
      <c r="C49" s="82"/>
      <c r="D49" s="46"/>
      <c r="E49" s="46"/>
      <c r="F49" s="46"/>
      <c r="G49" s="46"/>
    </row>
    <row r="50" spans="1:7" ht="26.25" customHeight="1" hidden="1">
      <c r="A50" s="73"/>
      <c r="B50" s="84"/>
      <c r="C50" s="84"/>
      <c r="D50" s="46"/>
      <c r="E50" s="46"/>
      <c r="F50" s="46"/>
      <c r="G50" s="46"/>
    </row>
    <row r="51" spans="1:7" ht="27" customHeight="1" hidden="1">
      <c r="A51" s="93" t="s">
        <v>83</v>
      </c>
      <c r="B51" s="94"/>
      <c r="C51" s="46"/>
      <c r="D51" s="46"/>
      <c r="E51" s="46"/>
      <c r="F51" s="46"/>
      <c r="G51" s="46"/>
    </row>
    <row r="52" spans="1:3" ht="34.5" customHeight="1" hidden="1">
      <c r="A52" s="93" t="s">
        <v>76</v>
      </c>
      <c r="B52" s="94"/>
      <c r="C52" s="46"/>
    </row>
    <row r="53" spans="1:7" ht="14.25" customHeight="1">
      <c r="A53" s="8" t="s">
        <v>4</v>
      </c>
      <c r="B53" s="41" t="s">
        <v>191</v>
      </c>
      <c r="C53" s="31"/>
      <c r="D53" s="31"/>
      <c r="E53" s="31"/>
      <c r="F53" s="31"/>
      <c r="G53" s="31"/>
    </row>
    <row r="54" spans="1:7" ht="18" customHeight="1">
      <c r="A54" s="8"/>
      <c r="B54" s="31"/>
      <c r="C54" s="31"/>
      <c r="D54" s="31"/>
      <c r="E54" s="31"/>
      <c r="F54" s="31"/>
      <c r="G54" s="31"/>
    </row>
    <row r="55" spans="1:7" ht="12.75">
      <c r="A55" s="50" t="s">
        <v>0</v>
      </c>
      <c r="B55" s="152" t="str">
        <f>B9</f>
        <v>Попередній період  2017 рік</v>
      </c>
      <c r="C55" s="153"/>
      <c r="D55" s="154"/>
      <c r="E55" s="152" t="str">
        <f>E9</f>
        <v>Звітний період 2018 рік</v>
      </c>
      <c r="F55" s="153"/>
      <c r="G55" s="154"/>
    </row>
    <row r="56" spans="1:7" ht="28.5" customHeight="1">
      <c r="A56" s="51"/>
      <c r="B56" s="52" t="str">
        <f aca="true" t="shared" si="0" ref="B56:G56">B43</f>
        <v>Затверджено</v>
      </c>
      <c r="C56" s="52" t="str">
        <f t="shared" si="0"/>
        <v>Виконано</v>
      </c>
      <c r="D56" s="52" t="str">
        <f t="shared" si="0"/>
        <v>Виконання плану</v>
      </c>
      <c r="E56" s="52" t="str">
        <f t="shared" si="0"/>
        <v>Затверджено</v>
      </c>
      <c r="F56" s="52" t="str">
        <f t="shared" si="0"/>
        <v>Виконано</v>
      </c>
      <c r="G56" s="52" t="str">
        <f t="shared" si="0"/>
        <v>Виконання плану</v>
      </c>
    </row>
    <row r="57" spans="1:8" ht="20.25" customHeight="1">
      <c r="A57" s="47" t="s">
        <v>1</v>
      </c>
      <c r="B57" s="67"/>
      <c r="C57" s="67"/>
      <c r="D57" s="67"/>
      <c r="E57" s="9"/>
      <c r="F57" s="9"/>
      <c r="G57" s="9"/>
      <c r="H57" t="s">
        <v>7</v>
      </c>
    </row>
    <row r="58" spans="1:16" ht="15.75" customHeight="1">
      <c r="A58" t="s">
        <v>26</v>
      </c>
      <c r="B58" s="60"/>
      <c r="C58" s="60"/>
      <c r="D58" s="68"/>
      <c r="E58" s="7">
        <v>499.2</v>
      </c>
      <c r="F58" s="7">
        <v>499.2</v>
      </c>
      <c r="G58" s="6">
        <f>F58/E58</f>
        <v>1</v>
      </c>
      <c r="H58" s="74" t="s">
        <v>192</v>
      </c>
      <c r="I58" s="13"/>
      <c r="J58" s="13"/>
      <c r="K58" s="13"/>
      <c r="P58">
        <f>(F58/E58)*100</f>
        <v>100</v>
      </c>
    </row>
    <row r="59" spans="1:11" ht="18" customHeight="1">
      <c r="A59" s="48" t="s">
        <v>2</v>
      </c>
      <c r="B59" s="7"/>
      <c r="C59" s="7"/>
      <c r="D59" s="7"/>
      <c r="E59" s="6"/>
      <c r="F59" s="6"/>
      <c r="G59" s="6"/>
      <c r="H59" t="s">
        <v>8</v>
      </c>
      <c r="I59" s="12"/>
      <c r="J59" s="13"/>
      <c r="K59" s="11"/>
    </row>
    <row r="60" spans="1:12" ht="21.75" customHeight="1">
      <c r="A60" s="26" t="s">
        <v>24</v>
      </c>
      <c r="B60" s="21"/>
      <c r="C60" s="21"/>
      <c r="D60" s="20"/>
      <c r="E60" s="60">
        <v>100</v>
      </c>
      <c r="F60" s="60">
        <v>100</v>
      </c>
      <c r="G60" s="6">
        <f>F60/E60</f>
        <v>1</v>
      </c>
      <c r="H60" s="74" t="s">
        <v>30</v>
      </c>
      <c r="I60" s="99"/>
      <c r="J60" s="99"/>
      <c r="K60" s="99"/>
      <c r="L60" s="73"/>
    </row>
    <row r="61" spans="1:7" ht="18">
      <c r="A61" s="73"/>
      <c r="B61" s="73" t="s">
        <v>201</v>
      </c>
      <c r="C61" s="14"/>
      <c r="D61" s="14"/>
      <c r="E61" s="4"/>
      <c r="F61" s="4"/>
      <c r="G61" s="4"/>
    </row>
    <row r="62" ht="12.75">
      <c r="A62" s="73"/>
    </row>
    <row r="63" spans="1:2" ht="18" hidden="1">
      <c r="A63" s="73"/>
      <c r="B63" s="142" t="s">
        <v>74</v>
      </c>
    </row>
    <row r="64" ht="15">
      <c r="A64" s="93" t="s">
        <v>83</v>
      </c>
    </row>
    <row r="65" ht="15" customHeight="1">
      <c r="A65" s="93" t="s">
        <v>76</v>
      </c>
    </row>
    <row r="66" spans="1:5" ht="35.25" customHeight="1">
      <c r="A66" s="24" t="s">
        <v>39</v>
      </c>
      <c r="B66" s="24"/>
      <c r="C66" s="96"/>
      <c r="D66" s="97"/>
      <c r="E66" s="61" t="s">
        <v>38</v>
      </c>
    </row>
    <row r="67" ht="24.75" customHeight="1"/>
    <row r="68" ht="23.25" customHeight="1"/>
    <row r="69" ht="18.75" customHeight="1"/>
    <row r="70" ht="15.75" customHeight="1"/>
    <row r="71" s="24" customFormat="1" ht="15.75" customHeight="1"/>
  </sheetData>
  <sheetProtection/>
  <mergeCells count="8">
    <mergeCell ref="B9:D9"/>
    <mergeCell ref="E9:G9"/>
    <mergeCell ref="B42:D42"/>
    <mergeCell ref="E42:G42"/>
    <mergeCell ref="B55:D55"/>
    <mergeCell ref="E55:G55"/>
    <mergeCell ref="B27:D27"/>
    <mergeCell ref="E27:G27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5"/>
  <sheetViews>
    <sheetView view="pageBreakPreview" zoomScaleSheetLayoutView="100" zoomScalePageLayoutView="0" workbookViewId="0" topLeftCell="A1">
      <selection activeCell="C22" sqref="C22"/>
    </sheetView>
  </sheetViews>
  <sheetFormatPr defaultColWidth="9.00390625" defaultRowHeight="12.75"/>
  <cols>
    <col min="1" max="1" width="46.625" style="0" customWidth="1"/>
    <col min="2" max="2" width="13.00390625" style="0" customWidth="1"/>
    <col min="3" max="4" width="11.00390625" style="0" customWidth="1"/>
    <col min="5" max="5" width="12.75390625" style="0" customWidth="1"/>
    <col min="6" max="6" width="11.00390625" style="0" customWidth="1"/>
    <col min="7" max="7" width="10.875" style="0" customWidth="1"/>
    <col min="9" max="9" width="9.375" style="0" customWidth="1"/>
    <col min="11" max="11" width="9.25390625" style="0" customWidth="1"/>
    <col min="13" max="13" width="13.125" style="0" customWidth="1"/>
  </cols>
  <sheetData>
    <row r="1" spans="1:6" ht="18">
      <c r="A1" s="44" t="s">
        <v>5</v>
      </c>
      <c r="B1" s="42"/>
      <c r="C1" s="42"/>
      <c r="D1" s="42"/>
      <c r="E1" s="42"/>
      <c r="F1" s="42"/>
    </row>
    <row r="2" ht="12.75">
      <c r="A2" s="32"/>
    </row>
    <row r="3" spans="1:15" ht="42" customHeight="1">
      <c r="A3" s="156" t="str">
        <f>довідник!A11</f>
        <v>0610150  Організаційне, інформаційно-аналітичне та матеріально-технічне забезпечення діяльності обласної ради,районної ради ,районної у містіі ради ( у разі її створення), міської,селищної, сільської рад 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</row>
    <row r="4" spans="1:14" ht="12.75">
      <c r="A4" s="39"/>
      <c r="B4" s="43"/>
      <c r="C4" s="43"/>
      <c r="D4" s="43"/>
      <c r="E4" s="43"/>
      <c r="F4" s="43"/>
      <c r="G4" s="43"/>
      <c r="H4" s="1"/>
      <c r="I4" s="1"/>
      <c r="J4" s="1"/>
      <c r="K4" s="1"/>
      <c r="L4" s="1"/>
      <c r="M4" s="1"/>
      <c r="N4" s="1"/>
    </row>
    <row r="5" ht="15">
      <c r="A5" s="45" t="s">
        <v>6</v>
      </c>
    </row>
    <row r="6" ht="12.75">
      <c r="A6" s="8"/>
    </row>
    <row r="7" spans="1:8" ht="15.75">
      <c r="A7" s="8" t="s">
        <v>12</v>
      </c>
      <c r="B7" s="70" t="s">
        <v>67</v>
      </c>
      <c r="C7" s="55"/>
      <c r="D7" s="55"/>
      <c r="E7" s="55"/>
      <c r="F7" s="55"/>
      <c r="G7" s="55"/>
      <c r="H7" s="55"/>
    </row>
    <row r="8" spans="1:7" ht="12.75">
      <c r="A8" s="3"/>
      <c r="B8" s="3"/>
      <c r="C8" s="3"/>
      <c r="D8" s="3"/>
      <c r="E8" s="3"/>
      <c r="F8" s="3"/>
      <c r="G8" s="3"/>
    </row>
    <row r="9" spans="1:7" ht="22.5" customHeight="1">
      <c r="A9" s="50" t="s">
        <v>0</v>
      </c>
      <c r="B9" s="152" t="str">
        <f>'1020'!B9:D9</f>
        <v>Попередній період  2017 рік</v>
      </c>
      <c r="C9" s="153"/>
      <c r="D9" s="154"/>
      <c r="E9" s="152" t="str">
        <f>'1020'!E9:G9</f>
        <v>Звітний період 2018 рік</v>
      </c>
      <c r="F9" s="153"/>
      <c r="G9" s="154"/>
    </row>
    <row r="10" spans="1:7" ht="30" customHeight="1">
      <c r="A10" s="51"/>
      <c r="B10" s="5" t="s">
        <v>28</v>
      </c>
      <c r="C10" s="5" t="s">
        <v>29</v>
      </c>
      <c r="D10" s="53" t="s">
        <v>27</v>
      </c>
      <c r="E10" s="5" t="s">
        <v>28</v>
      </c>
      <c r="F10" s="5" t="s">
        <v>29</v>
      </c>
      <c r="G10" s="53" t="s">
        <v>27</v>
      </c>
    </row>
    <row r="11" spans="1:8" ht="21" customHeight="1">
      <c r="A11" s="66" t="s">
        <v>1</v>
      </c>
      <c r="B11" s="67"/>
      <c r="C11" s="67"/>
      <c r="D11" s="67"/>
      <c r="E11" s="67"/>
      <c r="F11" s="67"/>
      <c r="G11" s="9"/>
      <c r="H11" s="73" t="s">
        <v>7</v>
      </c>
    </row>
    <row r="12" spans="1:16" ht="36.75" customHeight="1">
      <c r="A12" s="65" t="s">
        <v>64</v>
      </c>
      <c r="B12" s="60">
        <v>215</v>
      </c>
      <c r="C12" s="60">
        <v>260</v>
      </c>
      <c r="D12" s="72">
        <f>C12/B12</f>
        <v>1.2093023255813953</v>
      </c>
      <c r="E12" s="60">
        <v>395</v>
      </c>
      <c r="F12" s="60">
        <v>395</v>
      </c>
      <c r="G12" s="6">
        <f>F12/E12</f>
        <v>1</v>
      </c>
      <c r="H12" s="74" t="s">
        <v>193</v>
      </c>
      <c r="I12" s="13"/>
      <c r="J12" s="13"/>
      <c r="K12" s="13"/>
      <c r="P12">
        <f>(F12/E12+F13/E13+F14/E14)/3*100</f>
        <v>100</v>
      </c>
    </row>
    <row r="13" spans="1:11" ht="33" customHeight="1">
      <c r="A13" s="65" t="s">
        <v>65</v>
      </c>
      <c r="B13" s="60">
        <v>381</v>
      </c>
      <c r="C13" s="60">
        <v>361</v>
      </c>
      <c r="D13" s="72">
        <f>C13/B13</f>
        <v>0.94750656167979</v>
      </c>
      <c r="E13" s="60">
        <v>241</v>
      </c>
      <c r="F13" s="60">
        <v>241</v>
      </c>
      <c r="G13" s="6">
        <f>F13/E13</f>
        <v>1</v>
      </c>
      <c r="H13" s="77"/>
      <c r="I13" s="13"/>
      <c r="J13" s="13"/>
      <c r="K13" s="13"/>
    </row>
    <row r="14" spans="1:11" ht="33" customHeight="1">
      <c r="A14" s="65" t="s">
        <v>66</v>
      </c>
      <c r="B14" s="60">
        <v>86.8</v>
      </c>
      <c r="C14" s="60">
        <v>104.2</v>
      </c>
      <c r="D14" s="72">
        <f>B14/C14</f>
        <v>0.8330134357005757</v>
      </c>
      <c r="E14" s="60">
        <v>115.3</v>
      </c>
      <c r="F14" s="60">
        <v>115.3</v>
      </c>
      <c r="G14" s="6">
        <f>F14/E14</f>
        <v>1</v>
      </c>
      <c r="H14" s="77"/>
      <c r="I14" s="13"/>
      <c r="J14" s="13"/>
      <c r="K14" s="13"/>
    </row>
    <row r="15" spans="1:11" ht="27" hidden="1">
      <c r="A15" s="48" t="s">
        <v>2</v>
      </c>
      <c r="B15" s="7"/>
      <c r="C15" s="7"/>
      <c r="D15" s="7"/>
      <c r="E15" s="72"/>
      <c r="F15" s="72"/>
      <c r="G15" s="6"/>
      <c r="H15" t="s">
        <v>8</v>
      </c>
      <c r="I15" s="12"/>
      <c r="J15" s="13"/>
      <c r="K15" s="11"/>
    </row>
    <row r="16" spans="1:16" ht="27" hidden="1">
      <c r="A16" s="65"/>
      <c r="B16" s="7"/>
      <c r="C16" s="7"/>
      <c r="D16" s="7"/>
      <c r="E16" s="60"/>
      <c r="F16" s="60"/>
      <c r="G16" s="20" t="e">
        <f>F16/E16</f>
        <v>#DIV/0!</v>
      </c>
      <c r="H16" s="56" t="s">
        <v>54</v>
      </c>
      <c r="I16" s="8"/>
      <c r="P16" t="e">
        <f>(F16/E16+F17/E17)/2*100</f>
        <v>#DIV/0!</v>
      </c>
    </row>
    <row r="17" spans="1:10" ht="15.75" hidden="1">
      <c r="A17" s="65"/>
      <c r="B17" s="7"/>
      <c r="C17" s="7"/>
      <c r="D17" s="68" t="e">
        <f>C17/B17</f>
        <v>#DIV/0!</v>
      </c>
      <c r="E17" s="71"/>
      <c r="F17" s="71"/>
      <c r="G17" s="20" t="e">
        <f>F17/E17</f>
        <v>#DIV/0!</v>
      </c>
      <c r="J17" s="10"/>
    </row>
    <row r="18" spans="1:16" ht="31.5" customHeight="1">
      <c r="A18" s="100" t="s">
        <v>217</v>
      </c>
      <c r="B18" s="14"/>
      <c r="C18" s="73"/>
      <c r="D18" t="s">
        <v>195</v>
      </c>
      <c r="E18" s="4"/>
      <c r="F18" s="4"/>
      <c r="G18" s="4"/>
      <c r="P18">
        <f>(C12/B12+C13/B13+C14/B14)/3*100</f>
        <v>111.90899055847576</v>
      </c>
    </row>
    <row r="19" spans="1:7" ht="27" hidden="1">
      <c r="A19" s="83" t="s">
        <v>84</v>
      </c>
      <c r="B19" s="82"/>
      <c r="C19" s="82"/>
      <c r="D19" s="46"/>
      <c r="E19" s="46"/>
      <c r="F19" s="46"/>
      <c r="G19" s="46"/>
    </row>
    <row r="20" spans="1:16" ht="31.5" customHeight="1">
      <c r="A20" s="73"/>
      <c r="B20" s="104"/>
      <c r="C20" s="104" t="s">
        <v>218</v>
      </c>
      <c r="D20" s="94"/>
      <c r="E20" s="46"/>
      <c r="F20" s="46"/>
      <c r="G20" s="46"/>
      <c r="P20">
        <f>P12/P18</f>
        <v>0.8935832545799529</v>
      </c>
    </row>
    <row r="21" spans="1:7" ht="27.75" customHeight="1">
      <c r="A21" s="93" t="s">
        <v>194</v>
      </c>
      <c r="B21" s="94"/>
      <c r="C21" s="94"/>
      <c r="D21" s="94"/>
      <c r="E21" s="46"/>
      <c r="F21" s="46"/>
      <c r="G21" s="46"/>
    </row>
    <row r="22" spans="1:7" ht="29.25" customHeight="1">
      <c r="A22" s="93" t="s">
        <v>76</v>
      </c>
      <c r="B22" s="94"/>
      <c r="C22" s="94"/>
      <c r="D22" s="148"/>
      <c r="E22" s="31"/>
      <c r="F22" s="31"/>
      <c r="G22" s="31"/>
    </row>
    <row r="23" spans="1:7" ht="18" hidden="1">
      <c r="A23" s="8" t="s">
        <v>3</v>
      </c>
      <c r="B23" s="41" t="s">
        <v>22</v>
      </c>
      <c r="C23" s="31"/>
      <c r="D23" s="31"/>
      <c r="E23" s="31"/>
      <c r="F23" s="31"/>
      <c r="G23" s="31"/>
    </row>
    <row r="24" spans="1:7" ht="18" hidden="1">
      <c r="A24" s="8"/>
      <c r="B24" s="31"/>
      <c r="C24" s="31"/>
      <c r="D24" s="31"/>
      <c r="E24" s="31"/>
      <c r="F24" s="31"/>
      <c r="G24" s="31"/>
    </row>
    <row r="25" spans="1:7" ht="12.75" hidden="1">
      <c r="A25" s="50" t="s">
        <v>0</v>
      </c>
      <c r="B25" s="152" t="str">
        <f>B9</f>
        <v>Попередній період  2017 рік</v>
      </c>
      <c r="C25" s="153"/>
      <c r="D25" s="154"/>
      <c r="E25" s="152" t="str">
        <f>E9</f>
        <v>Звітний період 2018 рік</v>
      </c>
      <c r="F25" s="153"/>
      <c r="G25" s="154"/>
    </row>
    <row r="26" spans="1:7" ht="25.5" hidden="1">
      <c r="A26" s="51"/>
      <c r="B26" s="52" t="str">
        <f>B10</f>
        <v>Затверджено</v>
      </c>
      <c r="C26" s="52" t="str">
        <f>C10</f>
        <v>Виконано</v>
      </c>
      <c r="D26" s="52" t="str">
        <f>D10</f>
        <v>Виконання плану</v>
      </c>
      <c r="E26" s="52" t="str">
        <f>E10</f>
        <v>Затверджено</v>
      </c>
      <c r="F26" s="52" t="str">
        <f>F10</f>
        <v>Виконано</v>
      </c>
      <c r="G26" s="52" t="str">
        <f>G10</f>
        <v>Виконання плану</v>
      </c>
    </row>
    <row r="27" spans="1:16" ht="18" hidden="1">
      <c r="A27" s="47" t="s">
        <v>1</v>
      </c>
      <c r="B27" s="23"/>
      <c r="C27" s="23"/>
      <c r="D27" s="23"/>
      <c r="E27" s="9"/>
      <c r="F27" s="9"/>
      <c r="G27" s="9"/>
      <c r="H27" t="s">
        <v>7</v>
      </c>
      <c r="L27" s="22"/>
      <c r="M27" s="22"/>
      <c r="N27" s="22"/>
      <c r="O27" s="22"/>
      <c r="P27" s="22"/>
    </row>
    <row r="28" spans="1:16" ht="27" hidden="1">
      <c r="A28" t="s">
        <v>23</v>
      </c>
      <c r="B28" s="28"/>
      <c r="C28" s="28"/>
      <c r="D28" s="20" t="e">
        <f>C28/B28</f>
        <v>#DIV/0!</v>
      </c>
      <c r="E28" s="7"/>
      <c r="F28" s="7"/>
      <c r="G28" s="20" t="e">
        <f>F28/E28</f>
        <v>#DIV/0!</v>
      </c>
      <c r="H28" s="56" t="s">
        <v>35</v>
      </c>
      <c r="I28" s="13"/>
      <c r="J28" s="13"/>
      <c r="K28" s="13"/>
      <c r="P28" t="e">
        <f>(F28/E28)*100</f>
        <v>#DIV/0!</v>
      </c>
    </row>
    <row r="29" spans="1:11" ht="27" hidden="1">
      <c r="A29" s="48" t="s">
        <v>2</v>
      </c>
      <c r="B29" s="7"/>
      <c r="C29" s="7"/>
      <c r="D29" s="7"/>
      <c r="E29" s="6"/>
      <c r="F29" s="6"/>
      <c r="G29" s="6"/>
      <c r="H29" s="58" t="s">
        <v>8</v>
      </c>
      <c r="I29" s="12"/>
      <c r="J29" s="13"/>
      <c r="K29" s="11"/>
    </row>
    <row r="30" spans="1:16" ht="27" hidden="1">
      <c r="A30" s="26" t="s">
        <v>24</v>
      </c>
      <c r="B30" s="21"/>
      <c r="C30" s="21"/>
      <c r="D30" s="20" t="e">
        <f>C30/B30</f>
        <v>#DIV/0!</v>
      </c>
      <c r="E30" s="7"/>
      <c r="F30" s="7"/>
      <c r="G30" s="20" t="e">
        <f>F30/E30</f>
        <v>#DIV/0!</v>
      </c>
      <c r="H30" s="56" t="s">
        <v>30</v>
      </c>
      <c r="I30" s="13"/>
      <c r="J30" s="13"/>
      <c r="K30" s="13"/>
      <c r="P30" t="e">
        <f>(F30/E30)*100</f>
        <v>#DIV/0!</v>
      </c>
    </row>
    <row r="31" spans="1:7" ht="18" hidden="1">
      <c r="A31" s="58" t="s">
        <v>10</v>
      </c>
      <c r="B31" s="14"/>
      <c r="C31" s="14"/>
      <c r="D31" s="14"/>
      <c r="E31" s="4"/>
      <c r="F31" s="4"/>
      <c r="G31" s="4"/>
    </row>
    <row r="32" spans="1:7" ht="18" hidden="1">
      <c r="A32" s="59" t="s">
        <v>11</v>
      </c>
      <c r="B32" s="46" t="s">
        <v>9</v>
      </c>
      <c r="C32" s="46"/>
      <c r="D32" s="46"/>
      <c r="E32" s="46"/>
      <c r="F32" s="46"/>
      <c r="G32" s="46"/>
    </row>
    <row r="33" ht="12.75" hidden="1"/>
    <row r="34" spans="1:7" ht="18" hidden="1">
      <c r="A34" s="8" t="s">
        <v>4</v>
      </c>
      <c r="B34" s="41" t="s">
        <v>25</v>
      </c>
      <c r="C34" s="31"/>
      <c r="D34" s="31"/>
      <c r="E34" s="31"/>
      <c r="F34" s="31"/>
      <c r="G34" s="31"/>
    </row>
    <row r="35" spans="1:7" ht="18" hidden="1">
      <c r="A35" s="8"/>
      <c r="B35" s="31"/>
      <c r="C35" s="31"/>
      <c r="D35" s="31"/>
      <c r="E35" s="31"/>
      <c r="F35" s="31"/>
      <c r="G35" s="31"/>
    </row>
    <row r="36" spans="1:7" ht="12.75" hidden="1">
      <c r="A36" s="50" t="s">
        <v>0</v>
      </c>
      <c r="B36" s="152" t="str">
        <f>B9</f>
        <v>Попередній період  2017 рік</v>
      </c>
      <c r="C36" s="153"/>
      <c r="D36" s="154"/>
      <c r="E36" s="152" t="str">
        <f>E9</f>
        <v>Звітний період 2018 рік</v>
      </c>
      <c r="F36" s="153"/>
      <c r="G36" s="154"/>
    </row>
    <row r="37" spans="1:7" ht="25.5" hidden="1">
      <c r="A37" s="51"/>
      <c r="B37" s="52" t="str">
        <f aca="true" t="shared" si="0" ref="B37:G37">B26</f>
        <v>Затверджено</v>
      </c>
      <c r="C37" s="52" t="str">
        <f t="shared" si="0"/>
        <v>Виконано</v>
      </c>
      <c r="D37" s="52" t="str">
        <f t="shared" si="0"/>
        <v>Виконання плану</v>
      </c>
      <c r="E37" s="52" t="str">
        <f t="shared" si="0"/>
        <v>Затверджено</v>
      </c>
      <c r="F37" s="52" t="str">
        <f t="shared" si="0"/>
        <v>Виконано</v>
      </c>
      <c r="G37" s="52" t="str">
        <f t="shared" si="0"/>
        <v>Виконання плану</v>
      </c>
    </row>
    <row r="38" spans="1:8" ht="12.75" hidden="1">
      <c r="A38" s="47" t="s">
        <v>1</v>
      </c>
      <c r="B38" s="23"/>
      <c r="C38" s="23"/>
      <c r="D38" s="23"/>
      <c r="E38" s="9"/>
      <c r="F38" s="9"/>
      <c r="G38" s="9"/>
      <c r="H38" t="s">
        <v>7</v>
      </c>
    </row>
    <row r="39" spans="1:16" ht="27" hidden="1">
      <c r="A39" t="s">
        <v>26</v>
      </c>
      <c r="B39" s="28"/>
      <c r="C39" s="28"/>
      <c r="D39" s="20" t="e">
        <f>C39/B39</f>
        <v>#DIV/0!</v>
      </c>
      <c r="E39" s="7"/>
      <c r="F39" s="7"/>
      <c r="G39" s="20" t="e">
        <f>F39/E39</f>
        <v>#DIV/0!</v>
      </c>
      <c r="H39" s="56" t="s">
        <v>36</v>
      </c>
      <c r="I39" s="13"/>
      <c r="J39" s="13"/>
      <c r="K39" s="13"/>
      <c r="P39" t="e">
        <f>(F39/E39)*100</f>
        <v>#DIV/0!</v>
      </c>
    </row>
    <row r="40" spans="1:11" ht="27" hidden="1">
      <c r="A40" s="48" t="s">
        <v>2</v>
      </c>
      <c r="B40" s="7"/>
      <c r="C40" s="7"/>
      <c r="D40" s="7"/>
      <c r="E40" s="6"/>
      <c r="F40" s="6"/>
      <c r="G40" s="6"/>
      <c r="H40" t="s">
        <v>8</v>
      </c>
      <c r="I40" s="12"/>
      <c r="J40" s="13"/>
      <c r="K40" s="11"/>
    </row>
    <row r="41" spans="1:11" ht="27" hidden="1">
      <c r="A41" s="26" t="s">
        <v>24</v>
      </c>
      <c r="B41" s="21"/>
      <c r="C41" s="21"/>
      <c r="D41" s="20" t="e">
        <f>C41/B41</f>
        <v>#DIV/0!</v>
      </c>
      <c r="E41" s="60"/>
      <c r="F41" s="60"/>
      <c r="G41" s="20" t="e">
        <f>F41/E41</f>
        <v>#DIV/0!</v>
      </c>
      <c r="H41" s="56" t="s">
        <v>30</v>
      </c>
      <c r="I41" s="57"/>
      <c r="J41" s="57"/>
      <c r="K41" s="57"/>
    </row>
    <row r="42" spans="1:7" ht="18" hidden="1">
      <c r="A42" s="58" t="s">
        <v>10</v>
      </c>
      <c r="B42" s="14"/>
      <c r="C42" s="14"/>
      <c r="D42" s="14"/>
      <c r="E42" s="4"/>
      <c r="F42" s="4"/>
      <c r="G42" s="4"/>
    </row>
    <row r="45" spans="1:5" ht="21" customHeight="1">
      <c r="A45" s="24" t="s">
        <v>39</v>
      </c>
      <c r="B45" s="24"/>
      <c r="C45" s="96"/>
      <c r="D45" s="97"/>
      <c r="E45" s="61" t="s">
        <v>38</v>
      </c>
    </row>
  </sheetData>
  <sheetProtection/>
  <mergeCells count="7">
    <mergeCell ref="A3:O3"/>
    <mergeCell ref="B9:D9"/>
    <mergeCell ref="E9:G9"/>
    <mergeCell ref="B25:D25"/>
    <mergeCell ref="E25:G25"/>
    <mergeCell ref="B36:D36"/>
    <mergeCell ref="E36:G36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SheetLayoutView="100" zoomScalePageLayoutView="0" workbookViewId="0" topLeftCell="A1">
      <selection activeCell="W9" sqref="W9"/>
    </sheetView>
  </sheetViews>
  <sheetFormatPr defaultColWidth="9.00390625" defaultRowHeight="12.75"/>
  <cols>
    <col min="1" max="1" width="26.625" style="0" customWidth="1"/>
    <col min="2" max="2" width="12.625" style="0" customWidth="1"/>
    <col min="3" max="3" width="12.00390625" style="0" customWidth="1"/>
    <col min="4" max="4" width="11.125" style="0" customWidth="1"/>
    <col min="5" max="5" width="12.00390625" style="0" customWidth="1"/>
    <col min="6" max="6" width="9.875" style="0" customWidth="1"/>
    <col min="7" max="7" width="10.25390625" style="0" customWidth="1"/>
  </cols>
  <sheetData>
    <row r="1" spans="1:6" ht="18">
      <c r="A1" s="44" t="s">
        <v>5</v>
      </c>
      <c r="B1" s="42"/>
      <c r="C1" s="42"/>
      <c r="D1" s="42"/>
      <c r="E1" s="42"/>
      <c r="F1" s="42"/>
    </row>
    <row r="2" ht="12.75">
      <c r="A2" s="32"/>
    </row>
    <row r="3" spans="1:14" ht="12.75">
      <c r="A3" s="78" t="str">
        <f>довідник!A14</f>
        <v>0617366 Реалізація проектів в рамках Надзвичайної кредитної програми для відновлення України</v>
      </c>
      <c r="B3" s="43"/>
      <c r="C3" s="43"/>
      <c r="D3" s="43"/>
      <c r="E3" s="43"/>
      <c r="F3" s="43"/>
      <c r="G3" s="43"/>
      <c r="H3" s="1"/>
      <c r="I3" s="1"/>
      <c r="J3" s="1"/>
      <c r="K3" s="1"/>
      <c r="L3" s="1"/>
      <c r="M3" s="1"/>
      <c r="N3" s="1"/>
    </row>
    <row r="4" spans="1:14" ht="12.75">
      <c r="A4" s="39"/>
      <c r="B4" s="43"/>
      <c r="C4" s="43"/>
      <c r="D4" s="43"/>
      <c r="E4" s="43"/>
      <c r="F4" s="43"/>
      <c r="G4" s="43"/>
      <c r="H4" s="1"/>
      <c r="I4" s="1"/>
      <c r="J4" s="1"/>
      <c r="K4" s="1"/>
      <c r="L4" s="1"/>
      <c r="M4" s="1"/>
      <c r="N4" s="1"/>
    </row>
    <row r="5" ht="15">
      <c r="A5" s="45" t="s">
        <v>6</v>
      </c>
    </row>
    <row r="6" ht="12.75">
      <c r="A6" s="8"/>
    </row>
    <row r="7" spans="1:3" ht="28.5" customHeight="1">
      <c r="A7" s="8" t="s">
        <v>12</v>
      </c>
      <c r="B7" s="79" t="s">
        <v>68</v>
      </c>
      <c r="C7" s="17"/>
    </row>
    <row r="8" spans="1:7" ht="12.75">
      <c r="A8" s="3"/>
      <c r="B8" s="3"/>
      <c r="C8" s="3"/>
      <c r="D8" s="3"/>
      <c r="E8" s="3"/>
      <c r="F8" s="3"/>
      <c r="G8" s="3"/>
    </row>
    <row r="9" spans="1:7" ht="21" customHeight="1">
      <c r="A9" s="50" t="s">
        <v>0</v>
      </c>
      <c r="B9" s="152" t="str">
        <f>'1020'!B9:D9</f>
        <v>Попередній період  2017 рік</v>
      </c>
      <c r="C9" s="153"/>
      <c r="D9" s="154"/>
      <c r="E9" s="152" t="str">
        <f>'1020'!E9:G9</f>
        <v>Звітний період 2018 рік</v>
      </c>
      <c r="F9" s="153"/>
      <c r="G9" s="154"/>
    </row>
    <row r="10" spans="1:7" ht="25.5">
      <c r="A10" s="51"/>
      <c r="B10" s="80" t="s">
        <v>28</v>
      </c>
      <c r="C10" s="80" t="s">
        <v>29</v>
      </c>
      <c r="D10" s="53" t="s">
        <v>27</v>
      </c>
      <c r="E10" s="5" t="s">
        <v>28</v>
      </c>
      <c r="F10" s="5" t="s">
        <v>29</v>
      </c>
      <c r="G10" s="53" t="s">
        <v>27</v>
      </c>
    </row>
    <row r="11" spans="1:8" ht="12.75">
      <c r="A11" s="47" t="s">
        <v>1</v>
      </c>
      <c r="B11" s="67"/>
      <c r="C11" s="67"/>
      <c r="D11" s="67"/>
      <c r="E11" s="9"/>
      <c r="F11" s="9"/>
      <c r="G11" s="9"/>
      <c r="H11" t="s">
        <v>7</v>
      </c>
    </row>
    <row r="12" spans="1:16" ht="27">
      <c r="A12" s="27" t="s">
        <v>70</v>
      </c>
      <c r="B12" s="7">
        <v>632353</v>
      </c>
      <c r="C12" s="7">
        <v>0</v>
      </c>
      <c r="D12" s="6">
        <f>C12/B12</f>
        <v>0</v>
      </c>
      <c r="E12" s="7">
        <v>1310807</v>
      </c>
      <c r="F12" s="7">
        <v>0</v>
      </c>
      <c r="G12" s="6">
        <f>F12/E12</f>
        <v>0</v>
      </c>
      <c r="H12" s="15" t="s">
        <v>197</v>
      </c>
      <c r="I12" s="13"/>
      <c r="J12" s="13"/>
      <c r="K12" s="13"/>
      <c r="P12">
        <f>(F12/E12)*100</f>
        <v>0</v>
      </c>
    </row>
    <row r="13" spans="1:11" ht="27">
      <c r="A13" s="48" t="s">
        <v>2</v>
      </c>
      <c r="B13" s="6"/>
      <c r="C13" s="6"/>
      <c r="D13" s="6"/>
      <c r="E13" s="6"/>
      <c r="F13" s="6"/>
      <c r="G13" s="6"/>
      <c r="H13" t="s">
        <v>8</v>
      </c>
      <c r="I13" s="12"/>
      <c r="J13" s="13"/>
      <c r="K13" s="11"/>
    </row>
    <row r="14" spans="1:16" ht="21.75" customHeight="1">
      <c r="A14" s="26" t="s">
        <v>71</v>
      </c>
      <c r="B14" s="60">
        <v>100</v>
      </c>
      <c r="C14" s="60">
        <v>0</v>
      </c>
      <c r="D14" s="72">
        <f>C14/B14</f>
        <v>0</v>
      </c>
      <c r="E14" s="60">
        <v>100</v>
      </c>
      <c r="F14" s="60">
        <v>0</v>
      </c>
      <c r="G14" s="72">
        <f>F14/E14</f>
        <v>0</v>
      </c>
      <c r="H14" s="74" t="s">
        <v>72</v>
      </c>
      <c r="I14" s="8"/>
      <c r="P14">
        <f>(F14/E14)*100</f>
        <v>0</v>
      </c>
    </row>
    <row r="15" spans="1:7" ht="27">
      <c r="A15" s="83" t="s">
        <v>199</v>
      </c>
      <c r="C15" s="73"/>
      <c r="D15" s="14"/>
      <c r="E15" s="4"/>
      <c r="F15" s="4"/>
      <c r="G15" s="4"/>
    </row>
    <row r="16" spans="1:7" ht="27">
      <c r="A16" s="83" t="s">
        <v>196</v>
      </c>
      <c r="B16" s="82"/>
      <c r="C16" s="46"/>
      <c r="D16" s="46"/>
      <c r="E16" s="46"/>
      <c r="F16" s="46"/>
      <c r="G16" s="46"/>
    </row>
    <row r="17" spans="1:7" ht="18">
      <c r="A17" s="73"/>
      <c r="B17" s="84"/>
      <c r="C17" s="46"/>
      <c r="D17" s="46"/>
      <c r="E17" s="46"/>
      <c r="F17" s="46"/>
      <c r="G17" s="46"/>
    </row>
    <row r="18" spans="1:7" ht="28.5" customHeight="1" hidden="1">
      <c r="A18" s="59" t="s">
        <v>85</v>
      </c>
      <c r="B18" s="141"/>
      <c r="C18" s="141"/>
      <c r="D18" s="46"/>
      <c r="E18" s="46"/>
      <c r="F18" s="46"/>
      <c r="G18" s="46"/>
    </row>
    <row r="19" spans="1:7" ht="28.5" customHeight="1" hidden="1">
      <c r="A19" s="59" t="s">
        <v>77</v>
      </c>
      <c r="B19" s="141"/>
      <c r="C19" s="141"/>
      <c r="D19" s="46"/>
      <c r="E19" s="46"/>
      <c r="F19" s="46"/>
      <c r="G19" s="46"/>
    </row>
    <row r="20" spans="1:7" ht="18">
      <c r="A20" s="170" t="s">
        <v>223</v>
      </c>
      <c r="B20" s="31"/>
      <c r="C20" s="31"/>
      <c r="D20" s="31"/>
      <c r="E20" s="31"/>
      <c r="F20" s="31"/>
      <c r="G20" s="31"/>
    </row>
    <row r="21" spans="1:7" ht="24" customHeight="1">
      <c r="A21" s="8" t="s">
        <v>3</v>
      </c>
      <c r="B21" s="41" t="s">
        <v>69</v>
      </c>
      <c r="C21" s="31"/>
      <c r="D21" s="31"/>
      <c r="E21" s="31"/>
      <c r="F21" s="31"/>
      <c r="G21" s="31"/>
    </row>
    <row r="22" spans="1:7" ht="18">
      <c r="A22" s="8"/>
      <c r="B22" s="31"/>
      <c r="C22" s="31"/>
      <c r="D22" s="31"/>
      <c r="E22" s="31"/>
      <c r="F22" s="31"/>
      <c r="G22" s="31"/>
    </row>
    <row r="23" spans="1:7" ht="19.5" customHeight="1">
      <c r="A23" s="50" t="s">
        <v>0</v>
      </c>
      <c r="B23" s="152" t="str">
        <f>B9</f>
        <v>Попередній період  2017 рік</v>
      </c>
      <c r="C23" s="153"/>
      <c r="D23" s="154"/>
      <c r="E23" s="152" t="str">
        <f>E9</f>
        <v>Звітний період 2018 рік</v>
      </c>
      <c r="F23" s="153"/>
      <c r="G23" s="154"/>
    </row>
    <row r="24" spans="1:7" ht="25.5">
      <c r="A24" s="51"/>
      <c r="B24" s="52" t="str">
        <f>B10</f>
        <v>Затверджено</v>
      </c>
      <c r="C24" s="52" t="str">
        <f>C10</f>
        <v>Виконано</v>
      </c>
      <c r="D24" s="52" t="str">
        <f>D10</f>
        <v>Виконання плану</v>
      </c>
      <c r="E24" s="52" t="str">
        <f>E10</f>
        <v>Затверджено</v>
      </c>
      <c r="F24" s="52" t="str">
        <f>F10</f>
        <v>Виконано</v>
      </c>
      <c r="G24" s="52" t="str">
        <f>G10</f>
        <v>Виконання плану</v>
      </c>
    </row>
    <row r="25" spans="1:16" ht="18">
      <c r="A25" s="47" t="s">
        <v>1</v>
      </c>
      <c r="B25" s="67"/>
      <c r="C25" s="67"/>
      <c r="D25" s="67"/>
      <c r="E25" s="9"/>
      <c r="F25" s="9"/>
      <c r="G25" s="9"/>
      <c r="H25" t="s">
        <v>7</v>
      </c>
      <c r="L25" s="22"/>
      <c r="M25" s="22"/>
      <c r="N25" s="22"/>
      <c r="O25" s="22"/>
      <c r="P25" s="22"/>
    </row>
    <row r="26" spans="1:16" ht="27">
      <c r="A26" s="27" t="s">
        <v>70</v>
      </c>
      <c r="B26" s="7">
        <v>631211</v>
      </c>
      <c r="C26" s="7">
        <v>0</v>
      </c>
      <c r="D26" s="6">
        <f>C26/B26</f>
        <v>0</v>
      </c>
      <c r="E26" s="7">
        <v>1308188</v>
      </c>
      <c r="F26" s="7">
        <v>0</v>
      </c>
      <c r="G26" s="6">
        <f>F26/E26</f>
        <v>0</v>
      </c>
      <c r="H26" s="15" t="s">
        <v>198</v>
      </c>
      <c r="I26" s="13"/>
      <c r="J26" s="13"/>
      <c r="K26" s="13"/>
      <c r="P26">
        <f>(F26/E26)*100</f>
        <v>0</v>
      </c>
    </row>
    <row r="27" spans="1:11" ht="27">
      <c r="A27" s="48" t="s">
        <v>2</v>
      </c>
      <c r="B27" s="6"/>
      <c r="C27" s="6"/>
      <c r="D27" s="6"/>
      <c r="E27" s="6"/>
      <c r="F27" s="6"/>
      <c r="G27" s="6"/>
      <c r="H27" t="s">
        <v>8</v>
      </c>
      <c r="I27" s="12"/>
      <c r="J27" s="13"/>
      <c r="K27" s="11"/>
    </row>
    <row r="28" spans="1:16" ht="25.5" customHeight="1">
      <c r="A28" s="26" t="s">
        <v>71</v>
      </c>
      <c r="B28" s="60">
        <v>100</v>
      </c>
      <c r="C28" s="60">
        <v>0</v>
      </c>
      <c r="D28" s="72">
        <f>C28/B28</f>
        <v>0</v>
      </c>
      <c r="E28" s="60">
        <v>100</v>
      </c>
      <c r="F28" s="60">
        <v>0</v>
      </c>
      <c r="G28" s="72">
        <f>F28/E28</f>
        <v>0</v>
      </c>
      <c r="H28" s="74" t="s">
        <v>72</v>
      </c>
      <c r="I28" s="8"/>
      <c r="P28">
        <f>(F28/E28)*100</f>
        <v>0</v>
      </c>
    </row>
    <row r="29" spans="1:7" ht="27">
      <c r="A29" s="83" t="s">
        <v>200</v>
      </c>
      <c r="C29" s="73"/>
      <c r="D29" s="14"/>
      <c r="E29" s="4"/>
      <c r="F29" s="4"/>
      <c r="G29" s="4"/>
    </row>
    <row r="30" spans="1:7" ht="27">
      <c r="A30" s="83" t="s">
        <v>196</v>
      </c>
      <c r="B30" s="82"/>
      <c r="C30" s="46"/>
      <c r="D30" s="46"/>
      <c r="E30" s="46"/>
      <c r="F30" s="46"/>
      <c r="G30" s="46"/>
    </row>
    <row r="31" spans="1:7" ht="18">
      <c r="A31" s="73"/>
      <c r="B31" s="84"/>
      <c r="C31" s="46"/>
      <c r="D31" s="46"/>
      <c r="E31" s="46"/>
      <c r="F31" s="46"/>
      <c r="G31" s="46"/>
    </row>
    <row r="32" spans="1:7" ht="27" customHeight="1" hidden="1">
      <c r="A32" s="59" t="s">
        <v>85</v>
      </c>
      <c r="B32" s="141"/>
      <c r="C32" s="46"/>
      <c r="D32" s="46"/>
      <c r="E32" s="46"/>
      <c r="F32" s="46"/>
      <c r="G32" s="46"/>
    </row>
    <row r="33" spans="1:2" ht="27" customHeight="1" hidden="1">
      <c r="A33" s="59" t="s">
        <v>77</v>
      </c>
      <c r="B33" s="141"/>
    </row>
    <row r="34" spans="1:7" ht="18" hidden="1">
      <c r="A34" s="8" t="s">
        <v>4</v>
      </c>
      <c r="B34" s="41" t="s">
        <v>25</v>
      </c>
      <c r="C34" s="31"/>
      <c r="D34" s="31"/>
      <c r="E34" s="31"/>
      <c r="F34" s="31"/>
      <c r="G34" s="31"/>
    </row>
    <row r="35" spans="1:7" ht="18" hidden="1">
      <c r="A35" s="8"/>
      <c r="B35" s="31"/>
      <c r="C35" s="31"/>
      <c r="D35" s="31"/>
      <c r="E35" s="31"/>
      <c r="F35" s="31"/>
      <c r="G35" s="31"/>
    </row>
    <row r="36" spans="1:7" ht="12.75" hidden="1">
      <c r="A36" s="50" t="s">
        <v>0</v>
      </c>
      <c r="B36" s="152" t="str">
        <f>B9</f>
        <v>Попередній період  2017 рік</v>
      </c>
      <c r="C36" s="153"/>
      <c r="D36" s="154"/>
      <c r="E36" s="152" t="str">
        <f>E9</f>
        <v>Звітний період 2018 рік</v>
      </c>
      <c r="F36" s="153"/>
      <c r="G36" s="154"/>
    </row>
    <row r="37" spans="1:7" ht="25.5" hidden="1">
      <c r="A37" s="51"/>
      <c r="B37" s="52" t="str">
        <f aca="true" t="shared" si="0" ref="B37:G37">B24</f>
        <v>Затверджено</v>
      </c>
      <c r="C37" s="52" t="str">
        <f t="shared" si="0"/>
        <v>Виконано</v>
      </c>
      <c r="D37" s="52" t="str">
        <f t="shared" si="0"/>
        <v>Виконання плану</v>
      </c>
      <c r="E37" s="52" t="str">
        <f t="shared" si="0"/>
        <v>Затверджено</v>
      </c>
      <c r="F37" s="52" t="str">
        <f t="shared" si="0"/>
        <v>Виконано</v>
      </c>
      <c r="G37" s="52" t="str">
        <f t="shared" si="0"/>
        <v>Виконання плану</v>
      </c>
    </row>
    <row r="38" spans="1:8" ht="12.75" hidden="1">
      <c r="A38" s="47" t="s">
        <v>1</v>
      </c>
      <c r="B38" s="23"/>
      <c r="C38" s="23"/>
      <c r="D38" s="23"/>
      <c r="E38" s="9"/>
      <c r="F38" s="9"/>
      <c r="G38" s="9"/>
      <c r="H38" t="s">
        <v>7</v>
      </c>
    </row>
    <row r="39" spans="1:16" ht="27" hidden="1">
      <c r="A39" t="s">
        <v>26</v>
      </c>
      <c r="B39" s="28"/>
      <c r="C39" s="28"/>
      <c r="D39" s="20" t="e">
        <f>C39/B39</f>
        <v>#DIV/0!</v>
      </c>
      <c r="E39" s="7"/>
      <c r="F39" s="7"/>
      <c r="G39" s="20" t="e">
        <f>F39/E39</f>
        <v>#DIV/0!</v>
      </c>
      <c r="H39" s="56" t="s">
        <v>31</v>
      </c>
      <c r="I39" s="13"/>
      <c r="J39" s="13"/>
      <c r="K39" s="13"/>
      <c r="P39" t="e">
        <f>(F39/E39)*100</f>
        <v>#DIV/0!</v>
      </c>
    </row>
    <row r="40" spans="1:11" ht="27" hidden="1">
      <c r="A40" s="48" t="s">
        <v>2</v>
      </c>
      <c r="B40" s="7"/>
      <c r="C40" s="7"/>
      <c r="D40" s="7"/>
      <c r="E40" s="6"/>
      <c r="F40" s="6"/>
      <c r="G40" s="6"/>
      <c r="H40" s="58" t="s">
        <v>8</v>
      </c>
      <c r="I40" s="12"/>
      <c r="J40" s="13"/>
      <c r="K40" s="11"/>
    </row>
    <row r="41" spans="1:11" ht="27.75" hidden="1">
      <c r="A41" s="26" t="s">
        <v>24</v>
      </c>
      <c r="B41" s="21"/>
      <c r="C41" s="21"/>
      <c r="D41" s="20" t="e">
        <f>C41/B41</f>
        <v>#DIV/0!</v>
      </c>
      <c r="E41" s="7"/>
      <c r="F41" s="7"/>
      <c r="G41" s="20" t="e">
        <f>F41/E41</f>
        <v>#DIV/0!</v>
      </c>
      <c r="H41" s="56" t="s">
        <v>30</v>
      </c>
      <c r="I41" s="13"/>
      <c r="J41" s="13"/>
      <c r="K41" s="13"/>
    </row>
    <row r="42" spans="1:7" ht="18" hidden="1">
      <c r="A42" s="58" t="s">
        <v>10</v>
      </c>
      <c r="B42" s="14"/>
      <c r="C42" s="14"/>
      <c r="D42" s="14"/>
      <c r="E42" s="4"/>
      <c r="F42" s="4"/>
      <c r="G42" s="4"/>
    </row>
    <row r="43" spans="1:7" ht="18" hidden="1">
      <c r="A43" s="59" t="s">
        <v>11</v>
      </c>
      <c r="B43" s="46" t="s">
        <v>9</v>
      </c>
      <c r="C43" s="46"/>
      <c r="D43" s="46"/>
      <c r="E43" s="46"/>
      <c r="F43" s="46"/>
      <c r="G43" s="46"/>
    </row>
    <row r="44" ht="15">
      <c r="A44" s="170" t="s">
        <v>223</v>
      </c>
    </row>
    <row r="46" spans="1:6" ht="24" customHeight="1">
      <c r="A46" s="24" t="s">
        <v>39</v>
      </c>
      <c r="B46" s="24"/>
      <c r="C46" s="96"/>
      <c r="D46" s="97"/>
      <c r="E46" s="61" t="s">
        <v>38</v>
      </c>
      <c r="F46" s="61"/>
    </row>
  </sheetData>
  <sheetProtection/>
  <mergeCells count="6">
    <mergeCell ref="B9:D9"/>
    <mergeCell ref="E9:G9"/>
    <mergeCell ref="B23:D23"/>
    <mergeCell ref="E23:G23"/>
    <mergeCell ref="B36:D36"/>
    <mergeCell ref="E36:G3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8" r:id="rId1"/>
  <rowBreaks count="1" manualBreakCount="1">
    <brk id="2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user</cp:lastModifiedBy>
  <cp:lastPrinted>2019-02-28T08:36:32Z</cp:lastPrinted>
  <dcterms:created xsi:type="dcterms:W3CDTF">2014-02-18T10:48:46Z</dcterms:created>
  <dcterms:modified xsi:type="dcterms:W3CDTF">2019-02-28T09:25:58Z</dcterms:modified>
  <cp:category/>
  <cp:version/>
  <cp:contentType/>
  <cp:contentStatus/>
</cp:coreProperties>
</file>