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каз звкош" sheetId="1" r:id="rId1"/>
  </sheets>
  <externalReferences>
    <externalReference r:id="rId2"/>
  </externalReferences>
  <definedNames>
    <definedName name="_xlnm.Print_Area" localSheetId="0">'каз звкош'!$A$1:$E$2458</definedName>
  </definedNames>
  <calcPr calcId="124519"/>
</workbook>
</file>

<file path=xl/calcChain.xml><?xml version="1.0" encoding="utf-8"?>
<calcChain xmlns="http://schemas.openxmlformats.org/spreadsheetml/2006/main">
  <c r="D2452" i="1"/>
  <c r="A2452"/>
  <c r="C339" l="1"/>
  <c r="A346"/>
  <c r="B346"/>
  <c r="C346"/>
  <c r="A348"/>
  <c r="D357"/>
  <c r="E358"/>
  <c r="E359"/>
  <c r="E360"/>
  <c r="E361"/>
  <c r="D362"/>
  <c r="E362" s="1"/>
  <c r="E363"/>
  <c r="E364"/>
  <c r="E365"/>
  <c r="D372"/>
  <c r="C373"/>
  <c r="C372" s="1"/>
  <c r="C376"/>
  <c r="E376" s="1"/>
  <c r="C377"/>
  <c r="D377"/>
  <c r="E377" s="1"/>
  <c r="C378"/>
  <c r="E378" s="1"/>
  <c r="C379"/>
  <c r="E379" s="1"/>
  <c r="C380"/>
  <c r="E380" s="1"/>
  <c r="C381"/>
  <c r="E381" s="1"/>
  <c r="C382"/>
  <c r="E382" s="1"/>
  <c r="C387"/>
  <c r="E387" s="1"/>
  <c r="C389"/>
  <c r="D389"/>
  <c r="C390"/>
  <c r="E390" s="1"/>
  <c r="C391"/>
  <c r="E391" s="1"/>
  <c r="C392"/>
  <c r="E392" s="1"/>
  <c r="C393"/>
  <c r="E393" s="1"/>
  <c r="C394"/>
  <c r="E394" s="1"/>
  <c r="C395"/>
  <c r="E395" s="1"/>
  <c r="D396"/>
  <c r="C398"/>
  <c r="E398" s="1"/>
  <c r="E402"/>
  <c r="E405"/>
  <c r="C408"/>
  <c r="C406" s="1"/>
  <c r="C410"/>
  <c r="C413"/>
  <c r="E413" s="1"/>
  <c r="D418"/>
  <c r="D412" s="1"/>
  <c r="D411" s="1"/>
  <c r="C421"/>
  <c r="C418" s="1"/>
  <c r="D2320"/>
  <c r="C2320"/>
  <c r="D2317"/>
  <c r="C2317"/>
  <c r="D2312"/>
  <c r="D2311" s="1"/>
  <c r="D2310" s="1"/>
  <c r="C2312"/>
  <c r="E2309"/>
  <c r="E2308"/>
  <c r="E2307"/>
  <c r="D2305"/>
  <c r="C2305"/>
  <c r="E2304"/>
  <c r="E2301"/>
  <c r="D2297"/>
  <c r="C2297"/>
  <c r="D2295"/>
  <c r="C2295"/>
  <c r="E2295" s="1"/>
  <c r="E2294"/>
  <c r="E2293"/>
  <c r="E2292"/>
  <c r="E2291"/>
  <c r="E2290"/>
  <c r="E2289"/>
  <c r="E2288"/>
  <c r="E2287"/>
  <c r="E2286"/>
  <c r="E2281"/>
  <c r="E2280"/>
  <c r="E2279"/>
  <c r="E2278"/>
  <c r="E2277"/>
  <c r="D2276"/>
  <c r="C2276"/>
  <c r="E2276" s="1"/>
  <c r="E2275"/>
  <c r="E2272"/>
  <c r="D2271"/>
  <c r="C2271"/>
  <c r="E2271" s="1"/>
  <c r="D2270"/>
  <c r="C2270"/>
  <c r="E2270" s="1"/>
  <c r="E2266"/>
  <c r="D2263"/>
  <c r="E2263" s="1"/>
  <c r="E2262"/>
  <c r="D2261"/>
  <c r="E2261" s="1"/>
  <c r="E2260"/>
  <c r="E2259"/>
  <c r="E2258"/>
  <c r="E2257"/>
  <c r="E2256" s="1"/>
  <c r="D2256"/>
  <c r="B2247"/>
  <c r="C2245"/>
  <c r="B2245"/>
  <c r="A2245"/>
  <c r="C2238"/>
  <c r="D2103"/>
  <c r="C2103"/>
  <c r="C2100" s="1"/>
  <c r="E2100" s="1"/>
  <c r="D2100"/>
  <c r="D2095"/>
  <c r="C2095"/>
  <c r="D2094"/>
  <c r="D2093" s="1"/>
  <c r="E2092"/>
  <c r="E2091"/>
  <c r="E2090"/>
  <c r="D2088"/>
  <c r="C2088"/>
  <c r="E2087"/>
  <c r="E2084"/>
  <c r="D2080"/>
  <c r="D2078" s="1"/>
  <c r="D2059" s="1"/>
  <c r="C2080"/>
  <c r="E2077"/>
  <c r="E2076"/>
  <c r="E2075"/>
  <c r="E2074"/>
  <c r="E2073"/>
  <c r="E2072"/>
  <c r="E2071"/>
  <c r="E2069"/>
  <c r="E2064"/>
  <c r="E2063"/>
  <c r="E2062"/>
  <c r="E2061"/>
  <c r="E2060"/>
  <c r="E2058"/>
  <c r="E2055"/>
  <c r="D2054"/>
  <c r="C2054"/>
  <c r="E2049"/>
  <c r="E2047"/>
  <c r="D2046"/>
  <c r="E2046" s="1"/>
  <c r="E2045"/>
  <c r="D2044"/>
  <c r="E2044" s="1"/>
  <c r="E2043"/>
  <c r="E2042"/>
  <c r="E2041"/>
  <c r="E2040"/>
  <c r="D2039"/>
  <c r="D2038" s="1"/>
  <c r="E2038" s="1"/>
  <c r="B2030"/>
  <c r="C2028"/>
  <c r="B2028"/>
  <c r="A2028"/>
  <c r="C2021"/>
  <c r="C1990"/>
  <c r="E1990" s="1"/>
  <c r="D1987"/>
  <c r="D1981" s="1"/>
  <c r="D1980" s="1"/>
  <c r="C1982"/>
  <c r="E1982" s="1"/>
  <c r="C1978"/>
  <c r="E1978" s="1"/>
  <c r="D1975"/>
  <c r="C1975"/>
  <c r="C1972" s="1"/>
  <c r="D1972"/>
  <c r="C1970"/>
  <c r="E1970" s="1"/>
  <c r="D1968"/>
  <c r="C1968"/>
  <c r="C1967"/>
  <c r="E1967" s="1"/>
  <c r="C1966"/>
  <c r="E1966" s="1"/>
  <c r="C1965"/>
  <c r="E1965" s="1"/>
  <c r="C1964"/>
  <c r="E1964" s="1"/>
  <c r="C1962"/>
  <c r="E1962" s="1"/>
  <c r="C1961"/>
  <c r="E1961" s="1"/>
  <c r="D1960"/>
  <c r="C1960"/>
  <c r="C1958"/>
  <c r="E1958" s="1"/>
  <c r="C1957"/>
  <c r="E1957" s="1"/>
  <c r="C1956"/>
  <c r="E1956" s="1"/>
  <c r="C1955"/>
  <c r="E1955" s="1"/>
  <c r="C1953"/>
  <c r="E1953" s="1"/>
  <c r="E1952"/>
  <c r="C1951"/>
  <c r="E1951" s="1"/>
  <c r="C1950"/>
  <c r="E1950" s="1"/>
  <c r="C1949"/>
  <c r="E1949" s="1"/>
  <c r="D1948"/>
  <c r="C1948"/>
  <c r="C1947"/>
  <c r="E1947" s="1"/>
  <c r="C1944"/>
  <c r="E1944" s="1"/>
  <c r="D1943"/>
  <c r="C1943"/>
  <c r="D1942"/>
  <c r="D1941" s="1"/>
  <c r="E1936"/>
  <c r="E1935"/>
  <c r="E1934"/>
  <c r="E1933"/>
  <c r="D1933"/>
  <c r="E1932"/>
  <c r="E1931"/>
  <c r="E1930"/>
  <c r="E1929"/>
  <c r="E1928"/>
  <c r="D1928"/>
  <c r="E1927"/>
  <c r="D1927"/>
  <c r="D1925"/>
  <c r="C1880"/>
  <c r="E1880" s="1"/>
  <c r="D1877"/>
  <c r="D1871" s="1"/>
  <c r="D1870" s="1"/>
  <c r="C1872"/>
  <c r="E1872" s="1"/>
  <c r="C1868"/>
  <c r="E1868" s="1"/>
  <c r="D1865"/>
  <c r="C1865"/>
  <c r="C1862" s="1"/>
  <c r="E1862" s="1"/>
  <c r="D1862"/>
  <c r="E1860"/>
  <c r="C1860"/>
  <c r="D1858"/>
  <c r="C1858"/>
  <c r="C1857"/>
  <c r="E1857" s="1"/>
  <c r="C1856"/>
  <c r="E1856" s="1"/>
  <c r="C1855"/>
  <c r="E1855" s="1"/>
  <c r="C1854"/>
  <c r="E1854" s="1"/>
  <c r="C1853"/>
  <c r="E1853" s="1"/>
  <c r="C1852"/>
  <c r="E1852" s="1"/>
  <c r="D1851"/>
  <c r="C1851"/>
  <c r="C1849"/>
  <c r="E1849" s="1"/>
  <c r="C1848"/>
  <c r="E1848" s="1"/>
  <c r="C1847"/>
  <c r="E1847" s="1"/>
  <c r="C1846"/>
  <c r="E1846" s="1"/>
  <c r="C1844"/>
  <c r="E1844" s="1"/>
  <c r="E1843"/>
  <c r="C1842"/>
  <c r="E1842" s="1"/>
  <c r="C1841"/>
  <c r="E1841" s="1"/>
  <c r="C1840"/>
  <c r="E1840" s="1"/>
  <c r="D1839"/>
  <c r="C1839"/>
  <c r="C1838"/>
  <c r="E1838" s="1"/>
  <c r="C1835"/>
  <c r="E1835" s="1"/>
  <c r="D1834"/>
  <c r="C1834"/>
  <c r="D1833"/>
  <c r="D1832" s="1"/>
  <c r="E1827"/>
  <c r="E1826"/>
  <c r="E1825"/>
  <c r="E1824"/>
  <c r="D1824"/>
  <c r="E1823"/>
  <c r="E1822"/>
  <c r="E1821"/>
  <c r="E1820"/>
  <c r="E1819"/>
  <c r="D1819"/>
  <c r="E1818"/>
  <c r="D1818"/>
  <c r="D1816"/>
  <c r="D1775"/>
  <c r="E1775" s="1"/>
  <c r="D1772"/>
  <c r="E1772" s="1"/>
  <c r="E1771"/>
  <c r="D1768"/>
  <c r="C1768"/>
  <c r="D1764"/>
  <c r="C1764"/>
  <c r="E1763"/>
  <c r="D1763"/>
  <c r="C1762"/>
  <c r="C1761" s="1"/>
  <c r="D1759"/>
  <c r="E1759" s="1"/>
  <c r="C1756"/>
  <c r="C1753" s="1"/>
  <c r="D1751"/>
  <c r="E1751" s="1"/>
  <c r="C1749"/>
  <c r="D1748"/>
  <c r="E1748" s="1"/>
  <c r="D1747"/>
  <c r="E1747" s="1"/>
  <c r="D1746"/>
  <c r="E1746" s="1"/>
  <c r="D1745"/>
  <c r="E1745" s="1"/>
  <c r="D1744"/>
  <c r="E1744" s="1"/>
  <c r="D1743"/>
  <c r="E1743" s="1"/>
  <c r="D1742"/>
  <c r="E1742" s="1"/>
  <c r="D1740"/>
  <c r="E1740" s="1"/>
  <c r="D1739"/>
  <c r="E1739" s="1"/>
  <c r="D1738"/>
  <c r="E1738" s="1"/>
  <c r="D1737"/>
  <c r="E1737" s="1"/>
  <c r="D1735"/>
  <c r="E1735" s="1"/>
  <c r="D1734"/>
  <c r="E1734" s="1"/>
  <c r="D1733"/>
  <c r="E1733" s="1"/>
  <c r="D1732"/>
  <c r="E1732" s="1"/>
  <c r="D1731"/>
  <c r="E1731" s="1"/>
  <c r="D1730"/>
  <c r="E1730" s="1"/>
  <c r="D1729"/>
  <c r="E1729" s="1"/>
  <c r="D1726"/>
  <c r="E1726" s="1"/>
  <c r="C1725"/>
  <c r="D1717"/>
  <c r="E1717" s="1"/>
  <c r="D1716"/>
  <c r="E1716" s="1"/>
  <c r="D1714"/>
  <c r="E1714" s="1"/>
  <c r="D1713"/>
  <c r="E1713" s="1"/>
  <c r="D1712"/>
  <c r="E1712" s="1"/>
  <c r="D1711"/>
  <c r="E1711" s="1"/>
  <c r="D1710"/>
  <c r="C1662"/>
  <c r="E1662" s="1"/>
  <c r="D1659"/>
  <c r="D1653" s="1"/>
  <c r="D1652" s="1"/>
  <c r="C1654"/>
  <c r="E1654" s="1"/>
  <c r="C1650"/>
  <c r="E1650" s="1"/>
  <c r="D1647"/>
  <c r="C1647"/>
  <c r="C1644" s="1"/>
  <c r="D1644"/>
  <c r="E1642"/>
  <c r="C1642"/>
  <c r="D1640"/>
  <c r="C1640"/>
  <c r="C1639"/>
  <c r="E1639" s="1"/>
  <c r="C1638"/>
  <c r="E1638" s="1"/>
  <c r="C1637"/>
  <c r="E1637" s="1"/>
  <c r="C1636"/>
  <c r="E1636" s="1"/>
  <c r="C1635"/>
  <c r="E1635" s="1"/>
  <c r="C1634"/>
  <c r="E1634" s="1"/>
  <c r="D1633"/>
  <c r="C1633"/>
  <c r="C1631"/>
  <c r="E1631" s="1"/>
  <c r="C1630"/>
  <c r="E1630" s="1"/>
  <c r="C1629"/>
  <c r="E1629" s="1"/>
  <c r="C1628"/>
  <c r="E1628" s="1"/>
  <c r="C1626"/>
  <c r="E1626" s="1"/>
  <c r="E1625"/>
  <c r="C1624"/>
  <c r="E1624" s="1"/>
  <c r="C1623"/>
  <c r="E1623" s="1"/>
  <c r="C1622"/>
  <c r="E1622" s="1"/>
  <c r="D1621"/>
  <c r="C1621"/>
  <c r="C1620"/>
  <c r="E1620" s="1"/>
  <c r="C1617"/>
  <c r="E1617" s="1"/>
  <c r="D1616"/>
  <c r="C1616"/>
  <c r="E1609"/>
  <c r="E1608"/>
  <c r="E1607"/>
  <c r="D1606"/>
  <c r="E1606" s="1"/>
  <c r="E1605"/>
  <c r="E1604"/>
  <c r="E1603"/>
  <c r="E1602"/>
  <c r="E1601" s="1"/>
  <c r="D1601"/>
  <c r="D1600"/>
  <c r="E1600" s="1"/>
  <c r="C1552"/>
  <c r="E1552" s="1"/>
  <c r="D1549"/>
  <c r="D1543" s="1"/>
  <c r="D1542" s="1"/>
  <c r="C1544"/>
  <c r="E1544" s="1"/>
  <c r="C1541"/>
  <c r="E1541" s="1"/>
  <c r="E1540"/>
  <c r="E1539"/>
  <c r="E1536"/>
  <c r="E1533"/>
  <c r="C1529"/>
  <c r="E1529" s="1"/>
  <c r="D1527"/>
  <c r="C1527"/>
  <c r="C1526"/>
  <c r="E1526" s="1"/>
  <c r="C1525"/>
  <c r="E1525" s="1"/>
  <c r="C1524"/>
  <c r="E1524" s="1"/>
  <c r="C1523"/>
  <c r="E1523" s="1"/>
  <c r="C1522"/>
  <c r="E1522" s="1"/>
  <c r="C1521"/>
  <c r="E1521" s="1"/>
  <c r="D1520"/>
  <c r="C1520"/>
  <c r="C1518"/>
  <c r="E1518" s="1"/>
  <c r="C1517"/>
  <c r="E1517" s="1"/>
  <c r="C1516"/>
  <c r="E1516" s="1"/>
  <c r="C1515"/>
  <c r="E1515" s="1"/>
  <c r="E1513"/>
  <c r="E1512"/>
  <c r="C1511"/>
  <c r="E1511" s="1"/>
  <c r="C1510"/>
  <c r="E1510" s="1"/>
  <c r="C1509"/>
  <c r="E1509" s="1"/>
  <c r="D1508"/>
  <c r="C1508"/>
  <c r="C1507"/>
  <c r="E1507" s="1"/>
  <c r="C1504"/>
  <c r="E1504" s="1"/>
  <c r="D1503"/>
  <c r="D1502" s="1"/>
  <c r="E1496"/>
  <c r="E1495"/>
  <c r="E1494"/>
  <c r="D1493"/>
  <c r="E1493" s="1"/>
  <c r="E1492"/>
  <c r="E1491"/>
  <c r="E1490"/>
  <c r="E1489"/>
  <c r="D1488"/>
  <c r="C1477"/>
  <c r="B1477"/>
  <c r="A1477"/>
  <c r="C1470"/>
  <c r="D1443"/>
  <c r="E1443" s="1"/>
  <c r="C1439"/>
  <c r="E1439" s="1"/>
  <c r="D1436"/>
  <c r="C1436"/>
  <c r="E1436" s="1"/>
  <c r="C1431"/>
  <c r="E1431" s="1"/>
  <c r="E1428"/>
  <c r="E1427"/>
  <c r="E1426"/>
  <c r="E1423"/>
  <c r="E1420"/>
  <c r="D1416"/>
  <c r="C1416"/>
  <c r="C1414" s="1"/>
  <c r="D1414"/>
  <c r="E1413"/>
  <c r="E1412"/>
  <c r="E1411"/>
  <c r="E1410"/>
  <c r="E1409"/>
  <c r="E1408"/>
  <c r="D1407"/>
  <c r="E1407" s="1"/>
  <c r="E1405"/>
  <c r="E1404"/>
  <c r="E1403"/>
  <c r="E1402"/>
  <c r="E1400"/>
  <c r="E1399"/>
  <c r="E1398"/>
  <c r="E1397"/>
  <c r="E1396"/>
  <c r="D1395"/>
  <c r="D1389" s="1"/>
  <c r="E1394"/>
  <c r="E1391"/>
  <c r="D1390"/>
  <c r="C1390"/>
  <c r="D1383"/>
  <c r="E1383" s="1"/>
  <c r="D1382"/>
  <c r="E1382" s="1"/>
  <c r="E1381"/>
  <c r="E1379"/>
  <c r="E1378"/>
  <c r="E1377"/>
  <c r="E1376"/>
  <c r="D1375"/>
  <c r="A1366"/>
  <c r="C1364"/>
  <c r="B1364"/>
  <c r="A1364"/>
  <c r="C1357"/>
  <c r="A1355"/>
  <c r="C1354"/>
  <c r="A1465" s="1"/>
  <c r="E1352"/>
  <c r="B1352"/>
  <c r="A1349"/>
  <c r="C1319"/>
  <c r="E1319" s="1"/>
  <c r="D1316"/>
  <c r="C1316"/>
  <c r="E1316" s="1"/>
  <c r="C1311"/>
  <c r="E1311" s="1"/>
  <c r="D1310"/>
  <c r="D1309" s="1"/>
  <c r="C1308"/>
  <c r="E1308" s="1"/>
  <c r="E1307"/>
  <c r="E1306"/>
  <c r="E1303"/>
  <c r="E1300"/>
  <c r="C1296"/>
  <c r="E1296" s="1"/>
  <c r="D1294"/>
  <c r="C1293"/>
  <c r="E1293" s="1"/>
  <c r="C1292"/>
  <c r="E1292" s="1"/>
  <c r="C1291"/>
  <c r="E1291" s="1"/>
  <c r="C1290"/>
  <c r="E1290" s="1"/>
  <c r="C1289"/>
  <c r="E1289" s="1"/>
  <c r="C1288"/>
  <c r="E1288" s="1"/>
  <c r="D1287"/>
  <c r="C1287"/>
  <c r="C1285"/>
  <c r="E1285" s="1"/>
  <c r="C1280"/>
  <c r="E1280" s="1"/>
  <c r="C1279"/>
  <c r="E1279" s="1"/>
  <c r="C1278"/>
  <c r="E1278" s="1"/>
  <c r="C1277"/>
  <c r="E1277" s="1"/>
  <c r="C1276"/>
  <c r="E1276" s="1"/>
  <c r="D1275"/>
  <c r="C1275"/>
  <c r="C1274"/>
  <c r="E1274" s="1"/>
  <c r="C1271"/>
  <c r="E1271" s="1"/>
  <c r="D1270"/>
  <c r="C1270"/>
  <c r="C1269" s="1"/>
  <c r="D1269"/>
  <c r="D1268" s="1"/>
  <c r="E1263"/>
  <c r="E1262"/>
  <c r="E1261"/>
  <c r="D1260"/>
  <c r="E1260" s="1"/>
  <c r="E1259"/>
  <c r="E1258"/>
  <c r="E1257"/>
  <c r="E1256"/>
  <c r="E1255" s="1"/>
  <c r="D1255"/>
  <c r="D1254" s="1"/>
  <c r="E1254" s="1"/>
  <c r="A1246"/>
  <c r="C1244"/>
  <c r="B1244"/>
  <c r="A1244"/>
  <c r="C1237"/>
  <c r="D1207"/>
  <c r="C1207"/>
  <c r="C1204" s="1"/>
  <c r="D1204"/>
  <c r="D1199"/>
  <c r="C1199"/>
  <c r="D1196"/>
  <c r="C1196"/>
  <c r="E1195"/>
  <c r="E1194"/>
  <c r="E1191"/>
  <c r="E1188"/>
  <c r="D1184"/>
  <c r="C1184"/>
  <c r="C1182" s="1"/>
  <c r="D1182"/>
  <c r="D1181"/>
  <c r="C1181"/>
  <c r="E1181" s="1"/>
  <c r="D1180"/>
  <c r="C1180"/>
  <c r="E1180" s="1"/>
  <c r="D1179"/>
  <c r="C1179"/>
  <c r="E1179" s="1"/>
  <c r="D1178"/>
  <c r="C1178"/>
  <c r="E1178" s="1"/>
  <c r="D1177"/>
  <c r="C1177"/>
  <c r="E1177" s="1"/>
  <c r="D1176"/>
  <c r="C1176"/>
  <c r="E1176" s="1"/>
  <c r="D1175"/>
  <c r="C1175"/>
  <c r="E1175" s="1"/>
  <c r="D1173"/>
  <c r="C1173"/>
  <c r="E1173" s="1"/>
  <c r="D1168"/>
  <c r="C1168"/>
  <c r="E1168" s="1"/>
  <c r="D1167"/>
  <c r="C1167"/>
  <c r="E1167" s="1"/>
  <c r="D1166"/>
  <c r="C1166"/>
  <c r="E1166" s="1"/>
  <c r="D1165"/>
  <c r="C1165"/>
  <c r="E1165" s="1"/>
  <c r="D1164"/>
  <c r="C1164"/>
  <c r="E1164" s="1"/>
  <c r="D1163"/>
  <c r="C1163"/>
  <c r="E1163" s="1"/>
  <c r="D1162"/>
  <c r="C1162"/>
  <c r="E1162" s="1"/>
  <c r="D1159"/>
  <c r="D1158" s="1"/>
  <c r="C1159"/>
  <c r="E1159" s="1"/>
  <c r="D1153"/>
  <c r="E1153" s="1"/>
  <c r="D1151"/>
  <c r="E1151" s="1"/>
  <c r="D1150"/>
  <c r="E1150" s="1"/>
  <c r="D1149"/>
  <c r="E1149" s="1"/>
  <c r="D1147"/>
  <c r="E1147" s="1"/>
  <c r="D1146"/>
  <c r="E1146" s="1"/>
  <c r="D1145"/>
  <c r="E1145" s="1"/>
  <c r="D1144"/>
  <c r="E1144" s="1"/>
  <c r="E1143" s="1"/>
  <c r="A1134"/>
  <c r="C1132"/>
  <c r="B1132"/>
  <c r="A1132"/>
  <c r="C1125"/>
  <c r="E1083"/>
  <c r="E1082"/>
  <c r="E1079"/>
  <c r="E1076"/>
  <c r="D1069"/>
  <c r="C1069"/>
  <c r="D1068"/>
  <c r="C1068"/>
  <c r="D1062"/>
  <c r="C1062"/>
  <c r="D1060"/>
  <c r="C1060"/>
  <c r="D1059"/>
  <c r="C1059"/>
  <c r="D1058"/>
  <c r="C1058"/>
  <c r="D1057"/>
  <c r="C1057"/>
  <c r="D1049"/>
  <c r="C1049"/>
  <c r="D1048"/>
  <c r="C1048"/>
  <c r="D1041"/>
  <c r="E1041" s="1"/>
  <c r="A1022"/>
  <c r="C1020"/>
  <c r="B1020"/>
  <c r="A1020"/>
  <c r="C1013"/>
  <c r="D983"/>
  <c r="D980" s="1"/>
  <c r="C983"/>
  <c r="D975"/>
  <c r="D974" s="1"/>
  <c r="D973" s="1"/>
  <c r="C975"/>
  <c r="D972"/>
  <c r="C972"/>
  <c r="E971"/>
  <c r="E970"/>
  <c r="E967"/>
  <c r="E964"/>
  <c r="D960"/>
  <c r="D958" s="1"/>
  <c r="C960"/>
  <c r="D957"/>
  <c r="C957"/>
  <c r="D956"/>
  <c r="C956"/>
  <c r="D955"/>
  <c r="C955"/>
  <c r="D954"/>
  <c r="C954"/>
  <c r="D953"/>
  <c r="C953"/>
  <c r="D952"/>
  <c r="C952"/>
  <c r="D951"/>
  <c r="C951"/>
  <c r="D949"/>
  <c r="C949"/>
  <c r="D944"/>
  <c r="C944"/>
  <c r="D943"/>
  <c r="C943"/>
  <c r="D942"/>
  <c r="C942"/>
  <c r="D941"/>
  <c r="C941"/>
  <c r="D940"/>
  <c r="C940"/>
  <c r="D939"/>
  <c r="C939"/>
  <c r="D938"/>
  <c r="C938"/>
  <c r="D935"/>
  <c r="C935"/>
  <c r="D934"/>
  <c r="D933" s="1"/>
  <c r="D932" s="1"/>
  <c r="D929"/>
  <c r="E929" s="1"/>
  <c r="D927"/>
  <c r="E927" s="1"/>
  <c r="D926"/>
  <c r="E926" s="1"/>
  <c r="D925"/>
  <c r="E925" s="1"/>
  <c r="D923"/>
  <c r="E923" s="1"/>
  <c r="D922"/>
  <c r="E922" s="1"/>
  <c r="D921"/>
  <c r="E921" s="1"/>
  <c r="D920"/>
  <c r="E920" s="1"/>
  <c r="A910"/>
  <c r="C908"/>
  <c r="B908"/>
  <c r="A908"/>
  <c r="C901"/>
  <c r="D871"/>
  <c r="D1095" s="1"/>
  <c r="D1092" s="1"/>
  <c r="C871"/>
  <c r="D868"/>
  <c r="D862" s="1"/>
  <c r="D861" s="1"/>
  <c r="D863"/>
  <c r="D1087" s="1"/>
  <c r="C863"/>
  <c r="D860"/>
  <c r="D1084" s="1"/>
  <c r="C860"/>
  <c r="E859"/>
  <c r="E858"/>
  <c r="E855"/>
  <c r="E852"/>
  <c r="D848"/>
  <c r="D1072" s="1"/>
  <c r="D1070" s="1"/>
  <c r="C848"/>
  <c r="D846"/>
  <c r="D845"/>
  <c r="C845"/>
  <c r="D844"/>
  <c r="C844"/>
  <c r="D843"/>
  <c r="D1067" s="1"/>
  <c r="C843"/>
  <c r="D842"/>
  <c r="D1066" s="1"/>
  <c r="C842"/>
  <c r="D841"/>
  <c r="D1065" s="1"/>
  <c r="C841"/>
  <c r="D840"/>
  <c r="D1064" s="1"/>
  <c r="D1063" s="1"/>
  <c r="C840"/>
  <c r="D839"/>
  <c r="C839"/>
  <c r="D837"/>
  <c r="D1061" s="1"/>
  <c r="C837"/>
  <c r="D832"/>
  <c r="D1056" s="1"/>
  <c r="C832"/>
  <c r="D831"/>
  <c r="D1055" s="1"/>
  <c r="C831"/>
  <c r="D830"/>
  <c r="D1054" s="1"/>
  <c r="C830"/>
  <c r="D829"/>
  <c r="D1053" s="1"/>
  <c r="C829"/>
  <c r="D828"/>
  <c r="D1052" s="1"/>
  <c r="C828"/>
  <c r="D827"/>
  <c r="C827"/>
  <c r="D826"/>
  <c r="D1050" s="1"/>
  <c r="C826"/>
  <c r="D823"/>
  <c r="D1047" s="1"/>
  <c r="D1046" s="1"/>
  <c r="C823"/>
  <c r="C822"/>
  <c r="D817"/>
  <c r="E817" s="1"/>
  <c r="D815"/>
  <c r="D1039" s="1"/>
  <c r="E1039" s="1"/>
  <c r="D814"/>
  <c r="D813"/>
  <c r="D1037" s="1"/>
  <c r="D811"/>
  <c r="D1035" s="1"/>
  <c r="E1035" s="1"/>
  <c r="D810"/>
  <c r="D809"/>
  <c r="D1033" s="1"/>
  <c r="E1033" s="1"/>
  <c r="D808"/>
  <c r="D807" s="1"/>
  <c r="A798"/>
  <c r="C796"/>
  <c r="B796"/>
  <c r="A796"/>
  <c r="C789"/>
  <c r="C759"/>
  <c r="C1095" s="1"/>
  <c r="D756"/>
  <c r="D750" s="1"/>
  <c r="D749" s="1"/>
  <c r="C751"/>
  <c r="C1087" s="1"/>
  <c r="C748"/>
  <c r="E748" s="1"/>
  <c r="E747"/>
  <c r="E746"/>
  <c r="E743"/>
  <c r="E740"/>
  <c r="C736"/>
  <c r="E736" s="1"/>
  <c r="D734"/>
  <c r="C734"/>
  <c r="C733"/>
  <c r="E733" s="1"/>
  <c r="C732"/>
  <c r="E732" s="1"/>
  <c r="C731"/>
  <c r="C1067" s="1"/>
  <c r="E1067" s="1"/>
  <c r="C730"/>
  <c r="C1066" s="1"/>
  <c r="C729"/>
  <c r="C1065" s="1"/>
  <c r="E1065" s="1"/>
  <c r="C728"/>
  <c r="C1064" s="1"/>
  <c r="D727"/>
  <c r="C727"/>
  <c r="C725"/>
  <c r="C1061" s="1"/>
  <c r="C720"/>
  <c r="C1056" s="1"/>
  <c r="C719"/>
  <c r="C1055" s="1"/>
  <c r="C718"/>
  <c r="C1054" s="1"/>
  <c r="C717"/>
  <c r="C1053" s="1"/>
  <c r="C716"/>
  <c r="C1052" s="1"/>
  <c r="D715"/>
  <c r="D1051" s="1"/>
  <c r="C715"/>
  <c r="C1051" s="1"/>
  <c r="C714"/>
  <c r="C1050" s="1"/>
  <c r="E1050" s="1"/>
  <c r="C711"/>
  <c r="C1047" s="1"/>
  <c r="D710"/>
  <c r="D709" s="1"/>
  <c r="D708" s="1"/>
  <c r="E703"/>
  <c r="E702"/>
  <c r="E701"/>
  <c r="D700"/>
  <c r="E700" s="1"/>
  <c r="E699"/>
  <c r="E698"/>
  <c r="E697"/>
  <c r="E696"/>
  <c r="D695"/>
  <c r="A686"/>
  <c r="C684"/>
  <c r="B684"/>
  <c r="A684"/>
  <c r="C677"/>
  <c r="C647"/>
  <c r="E647" s="1"/>
  <c r="D644"/>
  <c r="D638" s="1"/>
  <c r="D637" s="1"/>
  <c r="C639"/>
  <c r="E639" s="1"/>
  <c r="C636"/>
  <c r="E636" s="1"/>
  <c r="E635"/>
  <c r="E634"/>
  <c r="E631"/>
  <c r="E628"/>
  <c r="C624"/>
  <c r="E624" s="1"/>
  <c r="D622"/>
  <c r="C622"/>
  <c r="C621"/>
  <c r="E621" s="1"/>
  <c r="C620"/>
  <c r="E620" s="1"/>
  <c r="C619"/>
  <c r="E619" s="1"/>
  <c r="C618"/>
  <c r="E618" s="1"/>
  <c r="C617"/>
  <c r="E617" s="1"/>
  <c r="C616"/>
  <c r="E616" s="1"/>
  <c r="D615"/>
  <c r="C615"/>
  <c r="C613"/>
  <c r="E613" s="1"/>
  <c r="C608"/>
  <c r="E608" s="1"/>
  <c r="C607"/>
  <c r="E607" s="1"/>
  <c r="C606"/>
  <c r="E606" s="1"/>
  <c r="C605"/>
  <c r="E605" s="1"/>
  <c r="C604"/>
  <c r="E604" s="1"/>
  <c r="C603"/>
  <c r="E603" s="1"/>
  <c r="C602"/>
  <c r="E602" s="1"/>
  <c r="C599"/>
  <c r="E599" s="1"/>
  <c r="D598"/>
  <c r="C598"/>
  <c r="D597"/>
  <c r="E591"/>
  <c r="E590"/>
  <c r="E589"/>
  <c r="D588"/>
  <c r="E588" s="1"/>
  <c r="E587"/>
  <c r="E586"/>
  <c r="E585"/>
  <c r="E584"/>
  <c r="D583"/>
  <c r="D582" s="1"/>
  <c r="E582" s="1"/>
  <c r="A574"/>
  <c r="C572"/>
  <c r="B572"/>
  <c r="A572"/>
  <c r="C565"/>
  <c r="D534"/>
  <c r="C534"/>
  <c r="D531"/>
  <c r="D526"/>
  <c r="C526"/>
  <c r="D523"/>
  <c r="C523"/>
  <c r="C522"/>
  <c r="E522" s="1"/>
  <c r="E521"/>
  <c r="E518"/>
  <c r="E515"/>
  <c r="D511"/>
  <c r="D509" s="1"/>
  <c r="C511"/>
  <c r="C509" s="1"/>
  <c r="D508"/>
  <c r="C508"/>
  <c r="D507"/>
  <c r="C507"/>
  <c r="D506"/>
  <c r="C506"/>
  <c r="D505"/>
  <c r="C505"/>
  <c r="D504"/>
  <c r="C504"/>
  <c r="D503"/>
  <c r="C503"/>
  <c r="D502"/>
  <c r="C502"/>
  <c r="D500"/>
  <c r="C500"/>
  <c r="D495"/>
  <c r="C495"/>
  <c r="D494"/>
  <c r="C494"/>
  <c r="D493"/>
  <c r="C493"/>
  <c r="D492"/>
  <c r="C492"/>
  <c r="D491"/>
  <c r="C491"/>
  <c r="D490"/>
  <c r="C490"/>
  <c r="D489"/>
  <c r="C489"/>
  <c r="D486"/>
  <c r="C486"/>
  <c r="D485"/>
  <c r="D484" s="1"/>
  <c r="D480"/>
  <c r="E480" s="1"/>
  <c r="D478"/>
  <c r="E478" s="1"/>
  <c r="D477"/>
  <c r="E477" s="1"/>
  <c r="D476"/>
  <c r="E476" s="1"/>
  <c r="D474"/>
  <c r="E474" s="1"/>
  <c r="D473"/>
  <c r="E473" s="1"/>
  <c r="D472"/>
  <c r="E472" s="1"/>
  <c r="D471"/>
  <c r="E471" s="1"/>
  <c r="A461"/>
  <c r="C459"/>
  <c r="B459"/>
  <c r="A459"/>
  <c r="C452"/>
  <c r="D312"/>
  <c r="E312" s="1"/>
  <c r="E309" s="1"/>
  <c r="D308"/>
  <c r="D305" s="1"/>
  <c r="C308"/>
  <c r="C305" s="1"/>
  <c r="D300"/>
  <c r="C300"/>
  <c r="D297"/>
  <c r="C297"/>
  <c r="D296"/>
  <c r="D293" s="1"/>
  <c r="C296"/>
  <c r="E295"/>
  <c r="C293"/>
  <c r="E292"/>
  <c r="E289"/>
  <c r="D285"/>
  <c r="C285"/>
  <c r="C283" s="1"/>
  <c r="D283"/>
  <c r="D282"/>
  <c r="C282"/>
  <c r="D281"/>
  <c r="C281"/>
  <c r="D280"/>
  <c r="C280"/>
  <c r="D279"/>
  <c r="C279"/>
  <c r="D278"/>
  <c r="C278"/>
  <c r="D277"/>
  <c r="C277"/>
  <c r="D276"/>
  <c r="C276"/>
  <c r="D274"/>
  <c r="C274"/>
  <c r="D269"/>
  <c r="C269"/>
  <c r="D268"/>
  <c r="C268"/>
  <c r="D267"/>
  <c r="C267"/>
  <c r="D266"/>
  <c r="C266"/>
  <c r="D265"/>
  <c r="C265"/>
  <c r="D264"/>
  <c r="C264"/>
  <c r="D263"/>
  <c r="C263"/>
  <c r="D260"/>
  <c r="D259" s="1"/>
  <c r="C260"/>
  <c r="C259"/>
  <c r="C258" s="1"/>
  <c r="D254"/>
  <c r="E254" s="1"/>
  <c r="D252"/>
  <c r="E252" s="1"/>
  <c r="D251"/>
  <c r="E251" s="1"/>
  <c r="D250"/>
  <c r="E250" s="1"/>
  <c r="D248"/>
  <c r="E248" s="1"/>
  <c r="D247"/>
  <c r="E247" s="1"/>
  <c r="D246"/>
  <c r="E246" s="1"/>
  <c r="D245"/>
  <c r="E245" s="1"/>
  <c r="D244"/>
  <c r="A235"/>
  <c r="C233"/>
  <c r="B233"/>
  <c r="A233"/>
  <c r="C226"/>
  <c r="A221"/>
  <c r="A334" s="1"/>
  <c r="D216"/>
  <c r="D442" s="1"/>
  <c r="A216"/>
  <c r="A892" s="1"/>
  <c r="D195"/>
  <c r="C195"/>
  <c r="C192" s="1"/>
  <c r="D192"/>
  <c r="D187"/>
  <c r="C187"/>
  <c r="D186"/>
  <c r="D185"/>
  <c r="D184"/>
  <c r="C184"/>
  <c r="C183"/>
  <c r="E183" s="1"/>
  <c r="E182"/>
  <c r="E181"/>
  <c r="D180"/>
  <c r="C180"/>
  <c r="E179"/>
  <c r="E178"/>
  <c r="E177"/>
  <c r="E176"/>
  <c r="D172"/>
  <c r="D170" s="1"/>
  <c r="C172"/>
  <c r="C170" s="1"/>
  <c r="E170" s="1"/>
  <c r="D169"/>
  <c r="C169"/>
  <c r="D168"/>
  <c r="C168"/>
  <c r="D167"/>
  <c r="C167"/>
  <c r="D166"/>
  <c r="C166"/>
  <c r="D165"/>
  <c r="C165"/>
  <c r="D164"/>
  <c r="C164"/>
  <c r="D163"/>
  <c r="C163"/>
  <c r="D161"/>
  <c r="C161"/>
  <c r="D156"/>
  <c r="C156"/>
  <c r="D155"/>
  <c r="C155"/>
  <c r="E155" s="1"/>
  <c r="D154"/>
  <c r="C154"/>
  <c r="E154" s="1"/>
  <c r="D153"/>
  <c r="C153"/>
  <c r="E153" s="1"/>
  <c r="D152"/>
  <c r="C152"/>
  <c r="E152" s="1"/>
  <c r="D151"/>
  <c r="C151"/>
  <c r="E151" s="1"/>
  <c r="D150"/>
  <c r="C150"/>
  <c r="E150" s="1"/>
  <c r="D147"/>
  <c r="C147"/>
  <c r="C146" s="1"/>
  <c r="D146"/>
  <c r="E141"/>
  <c r="D141"/>
  <c r="E139"/>
  <c r="D139"/>
  <c r="E138"/>
  <c r="D138"/>
  <c r="E137"/>
  <c r="D137"/>
  <c r="D136"/>
  <c r="E136" s="1"/>
  <c r="D135"/>
  <c r="E135" s="1"/>
  <c r="D134"/>
  <c r="E134" s="1"/>
  <c r="D133"/>
  <c r="E133" s="1"/>
  <c r="D132"/>
  <c r="E132" s="1"/>
  <c r="D131"/>
  <c r="E131" s="1"/>
  <c r="A122"/>
  <c r="C120"/>
  <c r="B120"/>
  <c r="A120"/>
  <c r="A116"/>
  <c r="A229" s="1"/>
  <c r="C113"/>
  <c r="D84"/>
  <c r="C84"/>
  <c r="D81"/>
  <c r="C81"/>
  <c r="D76"/>
  <c r="C76"/>
  <c r="D75"/>
  <c r="C75"/>
  <c r="D74"/>
  <c r="C74"/>
  <c r="D73"/>
  <c r="C73"/>
  <c r="D72"/>
  <c r="C72"/>
  <c r="E71"/>
  <c r="C69"/>
  <c r="E69" s="1"/>
  <c r="E68"/>
  <c r="E65"/>
  <c r="D61"/>
  <c r="C61"/>
  <c r="D59"/>
  <c r="C59"/>
  <c r="D58"/>
  <c r="C58"/>
  <c r="D57"/>
  <c r="C57"/>
  <c r="D56"/>
  <c r="C56"/>
  <c r="D55"/>
  <c r="C55"/>
  <c r="D54"/>
  <c r="C54"/>
  <c r="D53"/>
  <c r="C53"/>
  <c r="D52"/>
  <c r="C52"/>
  <c r="D50"/>
  <c r="C50"/>
  <c r="D45"/>
  <c r="C45"/>
  <c r="D44"/>
  <c r="C44"/>
  <c r="D43"/>
  <c r="C43"/>
  <c r="D42"/>
  <c r="C42"/>
  <c r="D41"/>
  <c r="C41"/>
  <c r="D40"/>
  <c r="C40"/>
  <c r="D39"/>
  <c r="C39"/>
  <c r="D36"/>
  <c r="C36"/>
  <c r="D35"/>
  <c r="C35"/>
  <c r="D34"/>
  <c r="C34"/>
  <c r="D33"/>
  <c r="C33"/>
  <c r="D28"/>
  <c r="D27"/>
  <c r="E27" s="1"/>
  <c r="D26"/>
  <c r="D24"/>
  <c r="D23"/>
  <c r="E23" s="1"/>
  <c r="D22"/>
  <c r="D21"/>
  <c r="E21" s="1"/>
  <c r="C18"/>
  <c r="E18" s="1"/>
  <c r="A11"/>
  <c r="E283" l="1"/>
  <c r="E300"/>
  <c r="E305"/>
  <c r="E470"/>
  <c r="D475"/>
  <c r="E475" s="1"/>
  <c r="E486"/>
  <c r="E489"/>
  <c r="E490"/>
  <c r="E491"/>
  <c r="E509"/>
  <c r="D525"/>
  <c r="D524" s="1"/>
  <c r="C396"/>
  <c r="D371"/>
  <c r="D130"/>
  <c r="E156"/>
  <c r="E161"/>
  <c r="E163"/>
  <c r="E164"/>
  <c r="E165"/>
  <c r="E166"/>
  <c r="E167"/>
  <c r="E168"/>
  <c r="E169"/>
  <c r="E192"/>
  <c r="E1508"/>
  <c r="D1615"/>
  <c r="D1614" s="1"/>
  <c r="E2312"/>
  <c r="E2320"/>
  <c r="E396"/>
  <c r="E389"/>
  <c r="E2039"/>
  <c r="D2053"/>
  <c r="D2052" s="1"/>
  <c r="E2317"/>
  <c r="D1487"/>
  <c r="D1598"/>
  <c r="E1644"/>
  <c r="E357"/>
  <c r="D356"/>
  <c r="C412"/>
  <c r="E418"/>
  <c r="D370"/>
  <c r="C371"/>
  <c r="E372"/>
  <c r="D354"/>
  <c r="E356"/>
  <c r="C2311"/>
  <c r="C2310" s="1"/>
  <c r="E421"/>
  <c r="E408"/>
  <c r="E373"/>
  <c r="A447"/>
  <c r="A560" s="1"/>
  <c r="A442"/>
  <c r="A342"/>
  <c r="A455" s="1"/>
  <c r="A568" s="1"/>
  <c r="A680" s="1"/>
  <c r="A792" s="1"/>
  <c r="A904" s="1"/>
  <c r="A1016" s="1"/>
  <c r="A1128" s="1"/>
  <c r="A1240" s="1"/>
  <c r="E523"/>
  <c r="E534"/>
  <c r="D694"/>
  <c r="E694" s="1"/>
  <c r="E848"/>
  <c r="E860"/>
  <c r="E871"/>
  <c r="E983"/>
  <c r="E1048"/>
  <c r="E1068"/>
  <c r="E1069"/>
  <c r="E33"/>
  <c r="E34"/>
  <c r="E35"/>
  <c r="E36"/>
  <c r="E39"/>
  <c r="E40"/>
  <c r="E41"/>
  <c r="E42"/>
  <c r="E43"/>
  <c r="E44"/>
  <c r="E1375"/>
  <c r="E1520"/>
  <c r="D1762"/>
  <c r="D1761" s="1"/>
  <c r="E1761" s="1"/>
  <c r="E598"/>
  <c r="D919"/>
  <c r="D1252"/>
  <c r="E45"/>
  <c r="E50"/>
  <c r="E52"/>
  <c r="E53"/>
  <c r="E54"/>
  <c r="E55"/>
  <c r="E61"/>
  <c r="E73"/>
  <c r="E74"/>
  <c r="E75"/>
  <c r="E76"/>
  <c r="E81"/>
  <c r="E84"/>
  <c r="D1148"/>
  <c r="E1148" s="1"/>
  <c r="C1198"/>
  <c r="D1198"/>
  <c r="D1197" s="1"/>
  <c r="E1527"/>
  <c r="E1710"/>
  <c r="D1715"/>
  <c r="E1715" s="1"/>
  <c r="D1749"/>
  <c r="E2080"/>
  <c r="E492"/>
  <c r="E493"/>
  <c r="E494"/>
  <c r="E495"/>
  <c r="E500"/>
  <c r="E502"/>
  <c r="E503"/>
  <c r="E504"/>
  <c r="E505"/>
  <c r="E506"/>
  <c r="E507"/>
  <c r="E508"/>
  <c r="E583"/>
  <c r="E615"/>
  <c r="E622"/>
  <c r="E695"/>
  <c r="E716"/>
  <c r="E717"/>
  <c r="E718"/>
  <c r="E719"/>
  <c r="E720"/>
  <c r="E725"/>
  <c r="E751"/>
  <c r="E919"/>
  <c r="D924"/>
  <c r="E924" s="1"/>
  <c r="E960"/>
  <c r="E972"/>
  <c r="D1440"/>
  <c r="E1972"/>
  <c r="E1487"/>
  <c r="D1485"/>
  <c r="D258"/>
  <c r="E293"/>
  <c r="C17"/>
  <c r="D20"/>
  <c r="D145"/>
  <c r="D144" s="1"/>
  <c r="E172"/>
  <c r="E180"/>
  <c r="E184"/>
  <c r="E244"/>
  <c r="D249"/>
  <c r="E249" s="1"/>
  <c r="E260"/>
  <c r="E263"/>
  <c r="E264"/>
  <c r="E265"/>
  <c r="E266"/>
  <c r="E267"/>
  <c r="E268"/>
  <c r="E269"/>
  <c r="E274"/>
  <c r="E276"/>
  <c r="E277"/>
  <c r="E278"/>
  <c r="E279"/>
  <c r="E280"/>
  <c r="E281"/>
  <c r="E282"/>
  <c r="E296"/>
  <c r="E297"/>
  <c r="C299"/>
  <c r="C298" s="1"/>
  <c r="E308"/>
  <c r="D309"/>
  <c r="D470"/>
  <c r="D469" s="1"/>
  <c r="D483"/>
  <c r="E511"/>
  <c r="E526"/>
  <c r="D580"/>
  <c r="D596"/>
  <c r="D692"/>
  <c r="E1051"/>
  <c r="E1052"/>
  <c r="E1053"/>
  <c r="E1054"/>
  <c r="E1055"/>
  <c r="E1056"/>
  <c r="E1061"/>
  <c r="E727"/>
  <c r="E1066"/>
  <c r="E734"/>
  <c r="C1072"/>
  <c r="C1084"/>
  <c r="E1084" s="1"/>
  <c r="D1032"/>
  <c r="D1034"/>
  <c r="E1034" s="1"/>
  <c r="D812"/>
  <c r="E812" s="1"/>
  <c r="D1038"/>
  <c r="E1038" s="1"/>
  <c r="E823"/>
  <c r="E826"/>
  <c r="E827"/>
  <c r="E828"/>
  <c r="E829"/>
  <c r="E830"/>
  <c r="E831"/>
  <c r="E832"/>
  <c r="E837"/>
  <c r="E839"/>
  <c r="E840"/>
  <c r="E841"/>
  <c r="E842"/>
  <c r="E843"/>
  <c r="E844"/>
  <c r="E845"/>
  <c r="E863"/>
  <c r="E935"/>
  <c r="E938"/>
  <c r="E939"/>
  <c r="E940"/>
  <c r="E941"/>
  <c r="E942"/>
  <c r="E943"/>
  <c r="E944"/>
  <c r="E949"/>
  <c r="E951"/>
  <c r="E952"/>
  <c r="E953"/>
  <c r="E954"/>
  <c r="E955"/>
  <c r="E956"/>
  <c r="E957"/>
  <c r="C958"/>
  <c r="E958" s="1"/>
  <c r="E975"/>
  <c r="C980"/>
  <c r="D1143"/>
  <c r="D1142" s="1"/>
  <c r="C1158"/>
  <c r="C1157" s="1"/>
  <c r="D1157"/>
  <c r="D1156" s="1"/>
  <c r="E1182"/>
  <c r="E1196"/>
  <c r="E1204"/>
  <c r="E1275"/>
  <c r="E1287"/>
  <c r="E1488"/>
  <c r="E1621"/>
  <c r="E1633"/>
  <c r="E1640"/>
  <c r="D1725"/>
  <c r="E1749"/>
  <c r="D1756"/>
  <c r="D1753" s="1"/>
  <c r="E1764"/>
  <c r="E1768"/>
  <c r="E1839"/>
  <c r="E1851"/>
  <c r="E1858"/>
  <c r="E1948"/>
  <c r="E1960"/>
  <c r="E1968"/>
  <c r="D2036"/>
  <c r="E2054"/>
  <c r="C2078"/>
  <c r="D2269"/>
  <c r="D2264" s="1"/>
  <c r="E2088"/>
  <c r="E2297"/>
  <c r="E2305"/>
  <c r="E146"/>
  <c r="C145"/>
  <c r="C1046"/>
  <c r="E1047"/>
  <c r="E1064"/>
  <c r="C1063"/>
  <c r="E1063" s="1"/>
  <c r="C1070"/>
  <c r="E1070" s="1"/>
  <c r="E1072"/>
  <c r="E1087"/>
  <c r="D1031"/>
  <c r="E1032"/>
  <c r="E1031" s="1"/>
  <c r="E56"/>
  <c r="E57"/>
  <c r="E58"/>
  <c r="E59"/>
  <c r="E72"/>
  <c r="D299"/>
  <c r="D298" s="1"/>
  <c r="E298" s="1"/>
  <c r="E258"/>
  <c r="C257"/>
  <c r="D1036"/>
  <c r="E1036" s="1"/>
  <c r="E1037"/>
  <c r="E20"/>
  <c r="E22"/>
  <c r="E24"/>
  <c r="D25"/>
  <c r="E26"/>
  <c r="E28"/>
  <c r="C186"/>
  <c r="D257"/>
  <c r="D1045"/>
  <c r="D1086"/>
  <c r="D1085" s="1"/>
  <c r="D2341"/>
  <c r="D2011"/>
  <c r="D1573"/>
  <c r="D1116"/>
  <c r="D2124"/>
  <c r="D1460"/>
  <c r="D1340"/>
  <c r="D1228"/>
  <c r="E1157"/>
  <c r="E1269"/>
  <c r="E1414"/>
  <c r="C1395"/>
  <c r="E1395" s="1"/>
  <c r="E2310"/>
  <c r="C2269"/>
  <c r="E2264"/>
  <c r="D2255"/>
  <c r="E147"/>
  <c r="E187"/>
  <c r="E195"/>
  <c r="E259"/>
  <c r="E285"/>
  <c r="E299"/>
  <c r="A329"/>
  <c r="C485"/>
  <c r="C531"/>
  <c r="E531" s="1"/>
  <c r="A555"/>
  <c r="C597"/>
  <c r="C644"/>
  <c r="D668"/>
  <c r="C710"/>
  <c r="E711"/>
  <c r="E714"/>
  <c r="E728"/>
  <c r="E729"/>
  <c r="E730"/>
  <c r="E731"/>
  <c r="C756"/>
  <c r="E759"/>
  <c r="D780"/>
  <c r="E808"/>
  <c r="E809"/>
  <c r="E810"/>
  <c r="E811"/>
  <c r="E813"/>
  <c r="E814"/>
  <c r="E815"/>
  <c r="C821"/>
  <c r="D822"/>
  <c r="D821" s="1"/>
  <c r="D820" s="1"/>
  <c r="C846"/>
  <c r="E846" s="1"/>
  <c r="C868"/>
  <c r="E868" s="1"/>
  <c r="C934"/>
  <c r="D1004"/>
  <c r="D1501"/>
  <c r="C1615"/>
  <c r="C1833"/>
  <c r="C1942"/>
  <c r="A2124"/>
  <c r="A1460"/>
  <c r="A1340"/>
  <c r="A1228"/>
  <c r="A2341"/>
  <c r="A2011"/>
  <c r="A1573"/>
  <c r="E1198"/>
  <c r="C1197"/>
  <c r="E1197" s="1"/>
  <c r="E1753"/>
  <c r="C1724"/>
  <c r="D329"/>
  <c r="D555"/>
  <c r="A668"/>
  <c r="E715"/>
  <c r="E1095"/>
  <c r="A780"/>
  <c r="D892"/>
  <c r="A1004"/>
  <c r="C1092"/>
  <c r="E1092" s="1"/>
  <c r="A1116"/>
  <c r="C1389"/>
  <c r="C2094"/>
  <c r="E1158"/>
  <c r="E1184"/>
  <c r="E1199"/>
  <c r="E1207"/>
  <c r="E1270"/>
  <c r="E1390"/>
  <c r="E1416"/>
  <c r="E1616"/>
  <c r="E1647"/>
  <c r="E1762"/>
  <c r="E1834"/>
  <c r="E1865"/>
  <c r="E1943"/>
  <c r="E1975"/>
  <c r="E2095"/>
  <c r="E2103"/>
  <c r="E2311"/>
  <c r="C1294"/>
  <c r="E1294" s="1"/>
  <c r="C1310"/>
  <c r="D1380"/>
  <c r="C1430"/>
  <c r="C1503"/>
  <c r="C1549"/>
  <c r="C1659"/>
  <c r="C1877"/>
  <c r="C1987"/>
  <c r="E130" l="1"/>
  <c r="D128"/>
  <c r="E1756"/>
  <c r="A1473"/>
  <c r="A1586" s="1"/>
  <c r="A1695" s="1"/>
  <c r="A1804" s="1"/>
  <c r="A1913" s="1"/>
  <c r="A2024" s="1"/>
  <c r="A2241" s="1"/>
  <c r="A1360"/>
  <c r="A673"/>
  <c r="A897" s="1"/>
  <c r="A1009" s="1"/>
  <c r="A785"/>
  <c r="E412"/>
  <c r="C411"/>
  <c r="E411" s="1"/>
  <c r="E371"/>
  <c r="C370"/>
  <c r="C862"/>
  <c r="E862" s="1"/>
  <c r="D918"/>
  <c r="E1440"/>
  <c r="D1430"/>
  <c r="D1429" s="1"/>
  <c r="D1388" s="1"/>
  <c r="E1142"/>
  <c r="D1140"/>
  <c r="E469"/>
  <c r="D467"/>
  <c r="C525"/>
  <c r="D1724"/>
  <c r="D1723" s="1"/>
  <c r="D1720" s="1"/>
  <c r="E1725"/>
  <c r="D243"/>
  <c r="E2078"/>
  <c r="C2059"/>
  <c r="E980"/>
  <c r="C974"/>
  <c r="D806"/>
  <c r="E1987"/>
  <c r="C1981"/>
  <c r="E1659"/>
  <c r="C1653"/>
  <c r="E1503"/>
  <c r="C1502"/>
  <c r="D1374"/>
  <c r="E1380"/>
  <c r="E2094"/>
  <c r="C2093"/>
  <c r="E1389"/>
  <c r="E1942"/>
  <c r="E1615"/>
  <c r="E821"/>
  <c r="C750"/>
  <c r="E756"/>
  <c r="E597"/>
  <c r="C484"/>
  <c r="E485"/>
  <c r="E257"/>
  <c r="C242"/>
  <c r="E1046"/>
  <c r="C1045"/>
  <c r="D1044"/>
  <c r="D1030"/>
  <c r="C1086"/>
  <c r="E1877"/>
  <c r="C1871"/>
  <c r="E1549"/>
  <c r="C1543"/>
  <c r="E1430"/>
  <c r="C1429"/>
  <c r="E1429" s="1"/>
  <c r="E1310"/>
  <c r="C1309"/>
  <c r="C1723"/>
  <c r="E1724"/>
  <c r="E1833"/>
  <c r="C933"/>
  <c r="E934"/>
  <c r="C861"/>
  <c r="E861" s="1"/>
  <c r="C709"/>
  <c r="E710"/>
  <c r="C638"/>
  <c r="E644"/>
  <c r="C524"/>
  <c r="E524" s="1"/>
  <c r="E525"/>
  <c r="D2253"/>
  <c r="E2255"/>
  <c r="E2269"/>
  <c r="C2254"/>
  <c r="E186"/>
  <c r="C185"/>
  <c r="E185" s="1"/>
  <c r="E25"/>
  <c r="A1233"/>
  <c r="A1578" s="1"/>
  <c r="A1688" s="1"/>
  <c r="A1797" s="1"/>
  <c r="A1906" s="1"/>
  <c r="A2016" s="1"/>
  <c r="A2129" s="1"/>
  <c r="A2346" s="1"/>
  <c r="A1121"/>
  <c r="A1345" s="1"/>
  <c r="C144"/>
  <c r="E145"/>
  <c r="E807"/>
  <c r="C1156"/>
  <c r="E822"/>
  <c r="D19"/>
  <c r="C355" l="1"/>
  <c r="E370"/>
  <c r="E918"/>
  <c r="D916"/>
  <c r="E806"/>
  <c r="D804"/>
  <c r="E974"/>
  <c r="C973"/>
  <c r="E973" s="1"/>
  <c r="E2059"/>
  <c r="C2053"/>
  <c r="E2053" s="1"/>
  <c r="E243"/>
  <c r="D241"/>
  <c r="D1709"/>
  <c r="E1720"/>
  <c r="E144"/>
  <c r="C129"/>
  <c r="E638"/>
  <c r="C637"/>
  <c r="E709"/>
  <c r="E933"/>
  <c r="C932"/>
  <c r="E1723"/>
  <c r="C1708"/>
  <c r="E1086"/>
  <c r="C1085"/>
  <c r="E1085" s="1"/>
  <c r="E484"/>
  <c r="C483"/>
  <c r="E750"/>
  <c r="C749"/>
  <c r="E749" s="1"/>
  <c r="D1372"/>
  <c r="E1374"/>
  <c r="C820"/>
  <c r="E19"/>
  <c r="D17"/>
  <c r="E1156"/>
  <c r="C1141"/>
  <c r="E2254"/>
  <c r="C2253"/>
  <c r="E2253" s="1"/>
  <c r="E1309"/>
  <c r="C1268"/>
  <c r="C1542"/>
  <c r="E1542" s="1"/>
  <c r="E1543"/>
  <c r="C1870"/>
  <c r="E1871"/>
  <c r="D1028"/>
  <c r="E1030"/>
  <c r="C1044"/>
  <c r="E1045"/>
  <c r="E242"/>
  <c r="C241"/>
  <c r="E241" s="1"/>
  <c r="E2093"/>
  <c r="C2052"/>
  <c r="C1501"/>
  <c r="E1502"/>
  <c r="C1652"/>
  <c r="E1653"/>
  <c r="C1980"/>
  <c r="E1981"/>
  <c r="C1388"/>
  <c r="C354" l="1"/>
  <c r="E354" s="1"/>
  <c r="E355"/>
  <c r="E1709"/>
  <c r="D1707"/>
  <c r="C1373"/>
  <c r="E1388"/>
  <c r="E1501"/>
  <c r="C1486"/>
  <c r="E2052"/>
  <c r="C2037"/>
  <c r="C1253"/>
  <c r="E1268"/>
  <c r="E820"/>
  <c r="C805"/>
  <c r="E1980"/>
  <c r="C1941"/>
  <c r="E1652"/>
  <c r="C1614"/>
  <c r="E1044"/>
  <c r="C1029"/>
  <c r="E1870"/>
  <c r="C1832"/>
  <c r="E1141"/>
  <c r="C1140"/>
  <c r="E17"/>
  <c r="E483"/>
  <c r="C468"/>
  <c r="E1708"/>
  <c r="C1707"/>
  <c r="E932"/>
  <c r="C917"/>
  <c r="E637"/>
  <c r="C596"/>
  <c r="E129"/>
  <c r="C128"/>
  <c r="E128" s="1"/>
  <c r="C708"/>
  <c r="E1707" l="1"/>
  <c r="C693"/>
  <c r="E708"/>
  <c r="E596"/>
  <c r="C581"/>
  <c r="E917"/>
  <c r="C916"/>
  <c r="E916" s="1"/>
  <c r="E468"/>
  <c r="C467"/>
  <c r="E467" s="1"/>
  <c r="E1253"/>
  <c r="C1252"/>
  <c r="E1252" s="1"/>
  <c r="E1373"/>
  <c r="C1372"/>
  <c r="E1372" s="1"/>
  <c r="A1350" s="1"/>
  <c r="E1140"/>
  <c r="C1817"/>
  <c r="E1832"/>
  <c r="E1029"/>
  <c r="C1028"/>
  <c r="E1028" s="1"/>
  <c r="C1599"/>
  <c r="E1614"/>
  <c r="C1926"/>
  <c r="E1941"/>
  <c r="E805"/>
  <c r="C804"/>
  <c r="E804" s="1"/>
  <c r="E2037"/>
  <c r="C2036"/>
  <c r="E2036" s="1"/>
  <c r="E1486"/>
  <c r="C1485"/>
  <c r="E1485" s="1"/>
  <c r="E1926" l="1"/>
  <c r="C1925"/>
  <c r="E1925" s="1"/>
  <c r="E1599"/>
  <c r="C1598"/>
  <c r="E1598" s="1"/>
  <c r="E1817"/>
  <c r="C1816"/>
  <c r="E1816" s="1"/>
  <c r="E693"/>
  <c r="C692"/>
  <c r="E692" s="1"/>
  <c r="E581"/>
  <c r="C580"/>
  <c r="E580" s="1"/>
</calcChain>
</file>

<file path=xl/sharedStrings.xml><?xml version="1.0" encoding="utf-8"?>
<sst xmlns="http://schemas.openxmlformats.org/spreadsheetml/2006/main" count="2651" uniqueCount="186">
  <si>
    <t>ЗАТВЕРДЖЕНО</t>
  </si>
  <si>
    <t>Наказ Міністерства фінансів України 28.01.2002 №57 (у редакції наказу Міністерства фінансів України від 04.12.2015 №1118)</t>
  </si>
  <si>
    <t>ЗВЕДЕНИЙ   КОШТОРИС  НА 2018 РІК</t>
  </si>
  <si>
    <t>Вид бюджету____________________________________________місцевий_____________</t>
  </si>
  <si>
    <t>код та назва відомчої класифікації видатків та кредитування бюджету</t>
  </si>
  <si>
    <t>06</t>
  </si>
  <si>
    <t>Орган з питань освіти і науки</t>
  </si>
  <si>
    <t>код та назва програмної класифікації видатків та кредитування державного бюджету</t>
  </si>
  <si>
    <t xml:space="preserve">(код економічної класифікації видатків та класифікації кредитування </t>
  </si>
  <si>
    <t>(грн.)</t>
  </si>
  <si>
    <t>Найменування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</si>
  <si>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</si>
  <si>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</si>
  <si>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</si>
  <si>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</si>
  <si>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</si>
  <si>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</si>
  <si>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</si>
  <si>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</si>
  <si>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 у т.ч.</t>
  </si>
  <si>
    <t xml:space="preserve">  - Надходження від плати за послуги, що надаються бюджетними установами згідно із законодавством</t>
  </si>
  <si>
    <t>Плата за послуги,що надаються бюджетними установами згідно із законодавством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</si>
  <si>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</si>
  <si>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</si>
  <si>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Плата бюджетних установ від реалізації в установленому порядку майна (крім нерухомого майна)</t>
  </si>
  <si>
    <t xml:space="preserve"> - Інші джерела власних надходжень бюджетних установ </t>
  </si>
  <si>
    <t>Благодійні внески,гранти та дарунки</t>
  </si>
  <si>
    <t>Кошти, що отримують бюджетні установи від підприємств,організацій,фізичних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</si>
  <si>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- інші надходження у т.ч.</t>
  </si>
  <si>
    <t xml:space="preserve">         - інші доходи (розписати за кодами класифікації доходів бюджету)</t>
  </si>
  <si>
    <t xml:space="preserve">         - фінансування (розписати за кодами класифікації фінансування бюджуту за типом боргового зобов'язання)</t>
  </si>
  <si>
    <t xml:space="preserve">      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</si>
  <si>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</t>
  </si>
  <si>
    <t>ВИДАТКИ ТА НАДАННЯ КРЕДИТІВ -усього</t>
  </si>
  <si>
    <t xml:space="preserve"> Поточні видатки</t>
  </si>
  <si>
    <t>Оплата праці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</si>
  <si>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</si>
  <si>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</si>
  <si>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</si>
  <si>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</si>
  <si>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</si>
  <si>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</si>
  <si>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</si>
  <si>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</si>
  <si>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         Інші видатки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</si>
  <si>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</si>
  <si>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</si>
  <si>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</si>
  <si>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</si>
  <si>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</si>
  <si>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</si>
  <si>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</si>
  <si>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</si>
  <si>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 xml:space="preserve">         Оплата інших комунальних  послуг </t>
  </si>
  <si>
    <t>Оплата 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</si>
  <si>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</si>
  <si>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</si>
  <si>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</si>
  <si>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</si>
  <si>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</si>
  <si>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</si>
  <si>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</si>
  <si>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</si>
  <si>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</si>
  <si>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</si>
  <si>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</si>
  <si>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</si>
  <si>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</si>
  <si>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</si>
  <si>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</si>
  <si>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</si>
  <si>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</si>
  <si>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</si>
  <si>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</si>
  <si>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</si>
  <si>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</si>
  <si>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</si>
  <si>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</si>
  <si>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</si>
  <si>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</si>
  <si>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</si>
  <si>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</si>
  <si>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</si>
  <si>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</si>
  <si>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</si>
  <si>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</si>
  <si>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</si>
  <si>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</si>
  <si>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</si>
  <si>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</si>
  <si>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 xml:space="preserve"> Нерозподілені видатки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</si>
  <si>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</si>
  <si>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</si>
  <si>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</si>
  <si>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</si>
  <si>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</si>
  <si>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</si>
  <si>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Керівник        </t>
  </si>
  <si>
    <t>А.Р.Садченко</t>
  </si>
  <si>
    <t>Головний бухгалтер</t>
  </si>
  <si>
    <t>Л.М.Семеренко</t>
  </si>
  <si>
    <t>(підпис)</t>
  </si>
  <si>
    <t>(ініціали і прізвище)</t>
  </si>
  <si>
    <t xml:space="preserve"> </t>
  </si>
  <si>
    <t xml:space="preserve">          М.П.                 (число, місяць, рік)</t>
  </si>
  <si>
    <t>020</t>
  </si>
  <si>
    <t>(код та назва тимчасової класифікації видатків та кредитування місцевих бюджетів</t>
  </si>
  <si>
    <t>Показники</t>
  </si>
  <si>
    <t xml:space="preserve"> (сума літерами і цифрами)</t>
  </si>
  <si>
    <t xml:space="preserve">(посада)                      </t>
  </si>
  <si>
    <t xml:space="preserve">  (число, місяць, рік)</t>
  </si>
  <si>
    <t>М.П.</t>
  </si>
  <si>
    <t>070702</t>
  </si>
  <si>
    <t>Наказ Міністерства фінансів України 28.01.2002 №57 (у редакції наказу Міністерства фінансів України від 29.12.2004 №845)</t>
  </si>
  <si>
    <t>код та назва відомчої класифікації видатків та кредитування</t>
  </si>
  <si>
    <t>070303</t>
  </si>
  <si>
    <t xml:space="preserve">  - надходження від плати за послуги, що надаються бюджетними установами згідно із законодавством</t>
  </si>
  <si>
    <t>підгрупа №1</t>
  </si>
  <si>
    <t>підгрупа №2</t>
  </si>
  <si>
    <t>підгрупа №3</t>
  </si>
  <si>
    <t>підгрупа №4</t>
  </si>
  <si>
    <t xml:space="preserve"> - інші джерела власних надходжень бюджетних установ </t>
  </si>
  <si>
    <t xml:space="preserve">         - інші доходи (розписати за кодами класифікації доходів)</t>
  </si>
  <si>
    <t xml:space="preserve">         - фінансування (розписати за кодами класифікації фінансування за типом боргового зобов'язання)</t>
  </si>
  <si>
    <t xml:space="preserve">         - повернення кредитів до бюджету (розписати за кодами програмної класифікації видатків та кредитування, класифікації кредитування)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</si>
  <si>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</si>
  <si>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</si>
  <si>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</si>
  <si>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 xml:space="preserve">         Виплати по тимчасовій непрацездатності</t>
  </si>
  <si>
    <t>Нарахування на заробітну плату</t>
  </si>
  <si>
    <t xml:space="preserve">Придбання товарів і послуг </t>
  </si>
  <si>
    <t xml:space="preserve">         Предмети, матеріали, обладнання та інвентар , у тому числі мякий інвентар та обмундирування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</si>
  <si>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</si>
  <si>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</si>
  <si>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Оплата послуг(крім комунальних)</t>
  </si>
  <si>
    <t xml:space="preserve">         Оренда та експлуатаційні послуги</t>
  </si>
  <si>
    <t xml:space="preserve">         Поточний ремонт обладнання, інвентарю та будівель;  технічне обслуговування обладнання</t>
  </si>
  <si>
    <t xml:space="preserve">         Послуги зв"язку</t>
  </si>
  <si>
    <t xml:space="preserve">         Оплата інших послуг та інші видатки</t>
  </si>
  <si>
    <t xml:space="preserve">Матеріали,інвентар,будівництво,капітальний ремонт та заходи спеціального призначення,що  мають загальнодержавне значення 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</si>
  <si>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</si>
  <si>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</si>
  <si>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</si>
  <si>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</si>
  <si>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</si>
  <si>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>Дослідження і розробки, державні програми</t>
  </si>
  <si>
    <t>Дослідження і розробка, окремі заходи розвітку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</si>
  <si>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розвітку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</si>
  <si>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</si>
  <si>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</si>
  <si>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підприємствам(установам,організаціям)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</si>
  <si>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</si>
  <si>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</si>
  <si>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</si>
  <si>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</si>
  <si>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</si>
  <si>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</si>
  <si>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</si>
  <si>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обладнання і предметів довгострокового  користування</t>
  </si>
  <si>
    <t xml:space="preserve">         Будівництво (придбання) житла</t>
  </si>
  <si>
    <t xml:space="preserve">         Будівництво (придбання)  адміністративних об’єктів</t>
  </si>
  <si>
    <t xml:space="preserve">         Інше будівництво (придбання)</t>
  </si>
  <si>
    <t xml:space="preserve">         Капітальний ремонт   житлового фонду</t>
  </si>
  <si>
    <t xml:space="preserve">         Капітальний ремонт  адміністративних об’єктів</t>
  </si>
  <si>
    <t xml:space="preserve">         Капітальний ремонт  інших об’єктів</t>
  </si>
  <si>
    <t xml:space="preserve">Реконструкція та реставрація </t>
  </si>
  <si>
    <t xml:space="preserve">       Реконструкція  житлового фонду</t>
  </si>
  <si>
    <t xml:space="preserve">        Реконструкція адміністративних об’єктів</t>
  </si>
  <si>
    <t xml:space="preserve">         Реконструкція інших об’єктів</t>
  </si>
  <si>
    <t xml:space="preserve">         Реставрація пам’яток культури, історії та архітектури</t>
  </si>
  <si>
    <t xml:space="preserve">Придбання землі і нематеріальних активів   </t>
  </si>
  <si>
    <t>Капітальні трансферти за кордон</t>
  </si>
  <si>
    <t>Надання кредитів підприємствам (установам, організаціям)</t>
  </si>
  <si>
    <t xml:space="preserve">Надання інших внутрішніх кредитів </t>
  </si>
  <si>
    <t>Т.М.Сахновська</t>
  </si>
  <si>
    <t>150101</t>
  </si>
  <si>
    <t>070809</t>
  </si>
  <si>
    <t>070808</t>
  </si>
  <si>
    <t xml:space="preserve"> КОШТОРИС  на 2009 рік</t>
  </si>
  <si>
    <t>(індивідуальний, зведений)</t>
  </si>
  <si>
    <t>Придбання предметів постачання і матеріалів,оплата послуг та інші видатки</t>
  </si>
  <si>
    <t xml:space="preserve">         Предмети, матеріали, обладнання та інвентар </t>
  </si>
  <si>
    <t xml:space="preserve">         М"який інвентар та обмундирування</t>
  </si>
  <si>
    <t xml:space="preserve"> Оплата транспортних  послуг та утримання транспортних засобів</t>
  </si>
  <si>
    <t>09 липня 2009 року</t>
  </si>
  <si>
    <t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методу)*________0611162 Інші програми та заходи в сфері освіти__)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</si>
</sst>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6"/>
      <name val="Times New Roman Cyr"/>
      <family val="1"/>
      <charset val="204"/>
    </font>
    <font>
      <sz val="8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9"/>
      <name val="Arial Cyr"/>
      <charset val="204"/>
    </font>
    <font>
      <b/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 Cyr"/>
      <family val="1"/>
      <charset val="204"/>
    </font>
    <font>
      <u/>
      <sz val="11"/>
      <name val="Times New Roman CYR"/>
      <family val="1"/>
      <charset val="204"/>
    </font>
    <font>
      <i/>
      <sz val="12"/>
      <name val="Times New Roman Cyr"/>
      <charset val="204"/>
    </font>
    <font>
      <i/>
      <sz val="9"/>
      <name val="Times New Roman Cyr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7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Continuous"/>
    </xf>
    <xf numFmtId="0" fontId="7" fillId="0" borderId="0" xfId="1" applyFont="1" applyFill="1"/>
    <xf numFmtId="0" fontId="8" fillId="0" borderId="0" xfId="1" applyFont="1" applyFill="1" applyAlignment="1">
      <alignment horizontal="centerContinuous" vertical="top"/>
    </xf>
    <xf numFmtId="0" fontId="7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left"/>
    </xf>
    <xf numFmtId="49" fontId="7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1" fillId="0" borderId="0" xfId="1" applyAlignment="1">
      <alignment horizontal="left"/>
    </xf>
    <xf numFmtId="0" fontId="1" fillId="0" borderId="2" xfId="1" applyBorder="1" applyAlignment="1">
      <alignment horizontal="left"/>
    </xf>
    <xf numFmtId="49" fontId="7" fillId="0" borderId="2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Continuous" vertical="center" wrapText="1"/>
    </xf>
    <xf numFmtId="0" fontId="8" fillId="0" borderId="4" xfId="1" applyFont="1" applyFill="1" applyBorder="1" applyAlignment="1">
      <alignment horizontal="centerContinuous" vertical="center" wrapText="1"/>
    </xf>
    <xf numFmtId="0" fontId="2" fillId="0" borderId="0" xfId="1" applyFont="1" applyFill="1" applyBorder="1"/>
    <xf numFmtId="0" fontId="1" fillId="0" borderId="0" xfId="1"/>
    <xf numFmtId="0" fontId="8" fillId="0" borderId="5" xfId="1" applyFont="1" applyFill="1" applyBorder="1" applyAlignment="1">
      <alignment horizontal="centerContinuous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12" fillId="0" borderId="7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vertical="top"/>
    </xf>
    <xf numFmtId="0" fontId="7" fillId="0" borderId="7" xfId="1" applyFont="1" applyFill="1" applyBorder="1"/>
    <xf numFmtId="0" fontId="7" fillId="0" borderId="0" xfId="1" applyFont="1" applyFill="1" applyBorder="1"/>
    <xf numFmtId="0" fontId="2" fillId="0" borderId="3" xfId="1" applyFont="1" applyFill="1" applyBorder="1" applyAlignment="1">
      <alignment wrapText="1"/>
    </xf>
    <xf numFmtId="0" fontId="7" fillId="0" borderId="3" xfId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wrapText="1"/>
    </xf>
    <xf numFmtId="0" fontId="7" fillId="0" borderId="3" xfId="1" applyFont="1" applyFill="1" applyBorder="1"/>
    <xf numFmtId="0" fontId="2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3" xfId="1" applyFont="1" applyFill="1" applyBorder="1"/>
    <xf numFmtId="0" fontId="15" fillId="0" borderId="8" xfId="0" applyFont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3" xfId="1" applyFont="1" applyFill="1" applyBorder="1" applyAlignment="1">
      <alignment horizontal="center" vertical="top"/>
    </xf>
    <xf numFmtId="0" fontId="7" fillId="3" borderId="3" xfId="1" applyFont="1" applyFill="1" applyBorder="1"/>
    <xf numFmtId="0" fontId="0" fillId="3" borderId="0" xfId="0" applyFill="1"/>
    <xf numFmtId="0" fontId="19" fillId="0" borderId="3" xfId="1" applyFont="1" applyFill="1" applyBorder="1"/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wrapText="1"/>
    </xf>
    <xf numFmtId="0" fontId="10" fillId="0" borderId="3" xfId="1" applyFont="1" applyFill="1" applyBorder="1"/>
    <xf numFmtId="0" fontId="20" fillId="0" borderId="8" xfId="0" applyFont="1" applyFill="1" applyBorder="1" applyAlignment="1">
      <alignment wrapText="1"/>
    </xf>
    <xf numFmtId="0" fontId="6" fillId="0" borderId="3" xfId="1" applyFont="1" applyFill="1" applyBorder="1"/>
    <xf numFmtId="0" fontId="21" fillId="0" borderId="8" xfId="0" applyFont="1" applyFill="1" applyBorder="1" applyAlignment="1">
      <alignment wrapText="1"/>
    </xf>
    <xf numFmtId="0" fontId="21" fillId="0" borderId="8" xfId="0" applyFont="1" applyBorder="1" applyAlignment="1">
      <alignment wrapText="1"/>
    </xf>
    <xf numFmtId="0" fontId="22" fillId="0" borderId="3" xfId="1" applyFont="1" applyFill="1" applyBorder="1"/>
    <xf numFmtId="0" fontId="2" fillId="3" borderId="3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left" wrapText="1"/>
    </xf>
    <xf numFmtId="0" fontId="21" fillId="0" borderId="8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/>
    <xf numFmtId="0" fontId="7" fillId="0" borderId="0" xfId="1" applyFont="1" applyFill="1" applyAlignment="1">
      <alignment wrapText="1"/>
    </xf>
    <xf numFmtId="0" fontId="7" fillId="0" borderId="1" xfId="1" applyFont="1" applyFill="1" applyBorder="1" applyAlignment="1">
      <alignment horizontal="centerContinuous"/>
    </xf>
    <xf numFmtId="0" fontId="7" fillId="0" borderId="0" xfId="1" applyFont="1" applyFill="1" applyAlignment="1">
      <alignment horizontal="left" wrapText="1"/>
    </xf>
    <xf numFmtId="0" fontId="8" fillId="0" borderId="0" xfId="1" applyFont="1" applyFill="1" applyAlignment="1">
      <alignment horizontal="center" wrapText="1"/>
    </xf>
    <xf numFmtId="0" fontId="8" fillId="0" borderId="10" xfId="1" applyFont="1" applyFill="1" applyBorder="1" applyAlignment="1">
      <alignment horizontal="centerContinuous"/>
    </xf>
    <xf numFmtId="14" fontId="23" fillId="0" borderId="0" xfId="1" applyNumberFormat="1" applyFont="1" applyFill="1" applyAlignment="1"/>
    <xf numFmtId="0" fontId="2" fillId="0" borderId="0" xfId="1" applyFont="1" applyFill="1" applyAlignment="1">
      <alignment wrapText="1"/>
    </xf>
    <xf numFmtId="0" fontId="9" fillId="0" borderId="0" xfId="1" applyFont="1" applyBorder="1" applyAlignment="1">
      <alignment horizontal="center"/>
    </xf>
    <xf numFmtId="0" fontId="8" fillId="0" borderId="0" xfId="1" applyFont="1" applyFill="1" applyAlignment="1">
      <alignment horizontal="center" vertical="top"/>
    </xf>
    <xf numFmtId="0" fontId="2" fillId="3" borderId="0" xfId="1" applyFont="1" applyFill="1"/>
    <xf numFmtId="14" fontId="7" fillId="0" borderId="0" xfId="1" applyNumberFormat="1" applyFont="1" applyFill="1" applyAlignment="1">
      <alignment horizontal="left"/>
    </xf>
    <xf numFmtId="14" fontId="7" fillId="0" borderId="0" xfId="1" applyNumberFormat="1" applyFont="1" applyFill="1" applyAlignment="1"/>
    <xf numFmtId="0" fontId="10" fillId="3" borderId="3" xfId="1" applyFont="1" applyFill="1" applyBorder="1"/>
    <xf numFmtId="0" fontId="18" fillId="3" borderId="3" xfId="1" applyFont="1" applyFill="1" applyBorder="1"/>
    <xf numFmtId="14" fontId="7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0" fontId="2" fillId="0" borderId="0" xfId="1" applyFont="1" applyFill="1" applyBorder="1" applyAlignment="1">
      <alignment horizontal="centerContinuous"/>
    </xf>
    <xf numFmtId="0" fontId="7" fillId="0" borderId="1" xfId="1" applyFont="1" applyFill="1" applyBorder="1" applyAlignment="1">
      <alignment horizontal="right"/>
    </xf>
    <xf numFmtId="0" fontId="2" fillId="0" borderId="1" xfId="1" applyFont="1" applyFill="1" applyBorder="1" applyAlignment="1"/>
    <xf numFmtId="0" fontId="6" fillId="0" borderId="0" xfId="1" applyFont="1" applyFill="1" applyAlignment="1">
      <alignment horizontal="right" vertical="center"/>
    </xf>
    <xf numFmtId="14" fontId="2" fillId="0" borderId="1" xfId="1" applyNumberFormat="1" applyFont="1" applyFill="1" applyBorder="1" applyAlignment="1"/>
    <xf numFmtId="0" fontId="2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4" borderId="0" xfId="1" applyFont="1" applyFill="1"/>
    <xf numFmtId="0" fontId="12" fillId="0" borderId="3" xfId="1" applyFont="1" applyFill="1" applyBorder="1" applyAlignment="1">
      <alignment horizontal="center" vertical="top"/>
    </xf>
    <xf numFmtId="0" fontId="14" fillId="0" borderId="3" xfId="1" applyFont="1" applyFill="1" applyBorder="1" applyAlignment="1">
      <alignment horizontal="center" vertical="top"/>
    </xf>
    <xf numFmtId="0" fontId="24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left" wrapText="1"/>
    </xf>
    <xf numFmtId="0" fontId="2" fillId="3" borderId="3" xfId="1" applyFont="1" applyFill="1" applyBorder="1" applyAlignment="1">
      <alignment wrapText="1"/>
    </xf>
    <xf numFmtId="0" fontId="2" fillId="3" borderId="3" xfId="1" applyFont="1" applyFill="1" applyBorder="1" applyAlignment="1">
      <alignment horizontal="center" vertical="top"/>
    </xf>
    <xf numFmtId="0" fontId="25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wrapText="1"/>
    </xf>
    <xf numFmtId="0" fontId="25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vertical="top" wrapText="1"/>
    </xf>
    <xf numFmtId="0" fontId="25" fillId="0" borderId="3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/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centerContinuous"/>
    </xf>
    <xf numFmtId="0" fontId="1" fillId="0" borderId="0" xfId="1" applyFill="1" applyAlignment="1">
      <alignment horizontal="left"/>
    </xf>
    <xf numFmtId="0" fontId="1" fillId="0" borderId="2" xfId="1" applyFill="1" applyBorder="1" applyAlignment="1">
      <alignment horizontal="left"/>
    </xf>
    <xf numFmtId="0" fontId="14" fillId="2" borderId="3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left"/>
    </xf>
    <xf numFmtId="0" fontId="26" fillId="0" borderId="8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9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Continuous" vertical="top"/>
    </xf>
    <xf numFmtId="0" fontId="7" fillId="2" borderId="0" xfId="1" applyFont="1" applyFill="1" applyAlignment="1">
      <alignment horizontal="centerContinuous"/>
    </xf>
    <xf numFmtId="0" fontId="7" fillId="2" borderId="0" xfId="1" applyFont="1" applyFill="1" applyAlignment="1">
      <alignment horizontal="left"/>
    </xf>
    <xf numFmtId="49" fontId="7" fillId="2" borderId="1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1" fillId="2" borderId="0" xfId="1" applyFill="1" applyAlignment="1">
      <alignment horizontal="left"/>
    </xf>
    <xf numFmtId="0" fontId="1" fillId="2" borderId="2" xfId="1" applyFill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3" xfId="0" applyBorder="1"/>
    <xf numFmtId="0" fontId="0" fillId="0" borderId="0" xfId="0"/>
    <xf numFmtId="0" fontId="11" fillId="0" borderId="0" xfId="0" applyFont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&#1059;&#1058;&#1054;&#1063;&#1053;&#1045;&#1053;&#1053;&#1071;%20&#1055;&#1051;&#1040;&#1053;&#1059;/&#1041;&#1045;&#1056;&#1045;&#1047;&#1045;&#1053;&#1068;/&#1053;&#1040;%20&#1057;&#1040;&#1049;&#1058;%20&#1050;&#1054;&#1064;&#1058;&#1054;&#1056;&#1048;&#1057;%20%202018%2005.03.18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нанс"/>
      <sheetName val="Лист1"/>
      <sheetName val="КАЗспзв"/>
      <sheetName val="СП ЗВ"/>
      <sheetName val="план зак"/>
      <sheetName val="поміс розб"/>
      <sheetName val="нов паспорт"/>
      <sheetName val="паспорта"/>
      <sheetName val="звыт"/>
      <sheetName val="субвенція"/>
      <sheetName val="ІНФ"/>
      <sheetName val="черновик"/>
      <sheetName val="дов спецпом"/>
      <sheetName val="довідка2"/>
      <sheetName val="РЕЕСТР ДОВ"/>
      <sheetName val="довідка 1"/>
      <sheetName val="кошт казн"/>
      <sheetName val="коштор"/>
      <sheetName val="коштзв"/>
      <sheetName val="каз звкош"/>
      <sheetName val="зведсп"/>
      <sheetName val="бюдж роз"/>
      <sheetName val="Лист3"/>
      <sheetName val="Лист4"/>
      <sheetName val="ЗОШ зарпл"/>
    </sheetNames>
    <sheetDataSet>
      <sheetData sheetId="0" refreshError="1"/>
      <sheetData sheetId="1" refreshError="1"/>
      <sheetData sheetId="2"/>
      <sheetData sheetId="3">
        <row r="18">
          <cell r="E18">
            <v>2014221</v>
          </cell>
          <cell r="G18">
            <v>13690</v>
          </cell>
          <cell r="H18">
            <v>0</v>
          </cell>
          <cell r="J18">
            <v>149728</v>
          </cell>
          <cell r="K18">
            <v>0</v>
          </cell>
          <cell r="L18">
            <v>21233</v>
          </cell>
        </row>
        <row r="20">
          <cell r="Q20">
            <v>0</v>
          </cell>
          <cell r="AB20">
            <v>0</v>
          </cell>
          <cell r="AM20">
            <v>0</v>
          </cell>
          <cell r="AX20">
            <v>0</v>
          </cell>
          <cell r="BI20">
            <v>0</v>
          </cell>
          <cell r="BT20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2117259</v>
          </cell>
        </row>
        <row r="27">
          <cell r="C27">
            <v>102333</v>
          </cell>
        </row>
        <row r="28">
          <cell r="C28">
            <v>705</v>
          </cell>
        </row>
        <row r="29">
          <cell r="C29">
            <v>2014221</v>
          </cell>
        </row>
        <row r="30">
          <cell r="C30">
            <v>0</v>
          </cell>
        </row>
        <row r="31">
          <cell r="C31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60380</v>
          </cell>
        </row>
        <row r="53">
          <cell r="C53">
            <v>21233</v>
          </cell>
        </row>
        <row r="54">
          <cell r="C54">
            <v>0</v>
          </cell>
        </row>
        <row r="73">
          <cell r="E73">
            <v>2847868</v>
          </cell>
          <cell r="G73">
            <v>0</v>
          </cell>
          <cell r="H73">
            <v>0</v>
          </cell>
          <cell r="J73">
            <v>36409</v>
          </cell>
          <cell r="K73">
            <v>0</v>
          </cell>
          <cell r="L73">
            <v>0</v>
          </cell>
        </row>
        <row r="75">
          <cell r="Q75">
            <v>0</v>
          </cell>
          <cell r="AB75">
            <v>0</v>
          </cell>
          <cell r="AM75">
            <v>0</v>
          </cell>
          <cell r="AX75">
            <v>0</v>
          </cell>
          <cell r="BI75">
            <v>0</v>
          </cell>
          <cell r="BT75">
            <v>0</v>
          </cell>
        </row>
        <row r="78">
          <cell r="C78">
            <v>0</v>
          </cell>
        </row>
        <row r="80">
          <cell r="C80">
            <v>0</v>
          </cell>
        </row>
        <row r="81">
          <cell r="C81">
            <v>2884277</v>
          </cell>
        </row>
        <row r="82">
          <cell r="C82">
            <v>36409</v>
          </cell>
        </row>
        <row r="83">
          <cell r="C83">
            <v>0</v>
          </cell>
        </row>
        <row r="84">
          <cell r="C84">
            <v>2847868</v>
          </cell>
        </row>
        <row r="85">
          <cell r="C85">
            <v>0</v>
          </cell>
        </row>
        <row r="86">
          <cell r="C86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8">
          <cell r="C108">
            <v>0</v>
          </cell>
        </row>
        <row r="127">
          <cell r="E127">
            <v>0</v>
          </cell>
          <cell r="G127">
            <v>0</v>
          </cell>
          <cell r="H127">
            <v>0</v>
          </cell>
          <cell r="J127">
            <v>9972</v>
          </cell>
          <cell r="K127">
            <v>0</v>
          </cell>
        </row>
        <row r="129">
          <cell r="Q129">
            <v>0</v>
          </cell>
          <cell r="AB129">
            <v>0</v>
          </cell>
          <cell r="AM129">
            <v>0</v>
          </cell>
          <cell r="AX129">
            <v>0</v>
          </cell>
          <cell r="BI129">
            <v>0</v>
          </cell>
          <cell r="BT129">
            <v>0</v>
          </cell>
        </row>
        <row r="132">
          <cell r="C132">
            <v>0</v>
          </cell>
        </row>
        <row r="134">
          <cell r="C134">
            <v>0</v>
          </cell>
        </row>
        <row r="135">
          <cell r="C135">
            <v>9972</v>
          </cell>
        </row>
        <row r="136">
          <cell r="C136">
            <v>9972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7">
          <cell r="C157">
            <v>0</v>
          </cell>
        </row>
        <row r="160">
          <cell r="C160">
            <v>0</v>
          </cell>
        </row>
        <row r="161">
          <cell r="C161">
            <v>0</v>
          </cell>
        </row>
        <row r="181">
          <cell r="E181">
            <v>0</v>
          </cell>
          <cell r="G181">
            <v>0</v>
          </cell>
          <cell r="H181">
            <v>0</v>
          </cell>
          <cell r="J181">
            <v>150</v>
          </cell>
          <cell r="L181">
            <v>0</v>
          </cell>
        </row>
        <row r="183">
          <cell r="Q183">
            <v>0</v>
          </cell>
          <cell r="AB183">
            <v>0</v>
          </cell>
          <cell r="AM183">
            <v>0</v>
          </cell>
          <cell r="AX183">
            <v>0</v>
          </cell>
          <cell r="BI183">
            <v>0</v>
          </cell>
          <cell r="BT183">
            <v>0</v>
          </cell>
        </row>
        <row r="186">
          <cell r="C186">
            <v>0</v>
          </cell>
        </row>
        <row r="188">
          <cell r="C188">
            <v>0</v>
          </cell>
        </row>
        <row r="189">
          <cell r="C189">
            <v>150</v>
          </cell>
        </row>
        <row r="190">
          <cell r="C190">
            <v>150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11">
          <cell r="C211">
            <v>0</v>
          </cell>
        </row>
        <row r="214">
          <cell r="C214">
            <v>0</v>
          </cell>
        </row>
        <row r="216">
          <cell r="C216">
            <v>0</v>
          </cell>
        </row>
        <row r="235">
          <cell r="E235">
            <v>0</v>
          </cell>
          <cell r="G235">
            <v>87358</v>
          </cell>
          <cell r="H235">
            <v>0</v>
          </cell>
          <cell r="J235">
            <v>0</v>
          </cell>
          <cell r="K235">
            <v>0</v>
          </cell>
        </row>
        <row r="237">
          <cell r="Q237">
            <v>0</v>
          </cell>
          <cell r="AB237">
            <v>0</v>
          </cell>
          <cell r="AM237">
            <v>0</v>
          </cell>
          <cell r="AX237">
            <v>0</v>
          </cell>
          <cell r="BI237">
            <v>0</v>
          </cell>
          <cell r="BT237">
            <v>0</v>
          </cell>
        </row>
        <row r="240">
          <cell r="C240">
            <v>0</v>
          </cell>
        </row>
        <row r="242">
          <cell r="C242">
            <v>0</v>
          </cell>
        </row>
        <row r="243">
          <cell r="C243">
            <v>87358</v>
          </cell>
        </row>
        <row r="244">
          <cell r="C244">
            <v>40000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47358</v>
          </cell>
        </row>
        <row r="248">
          <cell r="C248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5">
          <cell r="C265">
            <v>0</v>
          </cell>
        </row>
        <row r="268">
          <cell r="C268">
            <v>0</v>
          </cell>
        </row>
        <row r="270">
          <cell r="C270">
            <v>0</v>
          </cell>
        </row>
        <row r="286">
          <cell r="E286">
            <v>4862089</v>
          </cell>
          <cell r="F286">
            <v>0</v>
          </cell>
          <cell r="G286">
            <v>101048</v>
          </cell>
          <cell r="H286">
            <v>0</v>
          </cell>
          <cell r="J286">
            <v>196259</v>
          </cell>
          <cell r="K286">
            <v>0</v>
          </cell>
          <cell r="L286">
            <v>21233</v>
          </cell>
        </row>
        <row r="293">
          <cell r="C293">
            <v>0</v>
          </cell>
        </row>
        <row r="295">
          <cell r="C295">
            <v>0</v>
          </cell>
          <cell r="Q295">
            <v>0</v>
          </cell>
          <cell r="AB295">
            <v>0</v>
          </cell>
          <cell r="AM295">
            <v>0</v>
          </cell>
          <cell r="AX295">
            <v>0</v>
          </cell>
          <cell r="BI295">
            <v>0</v>
          </cell>
          <cell r="BT295">
            <v>0</v>
          </cell>
        </row>
        <row r="296">
          <cell r="C296">
            <v>5099016</v>
          </cell>
        </row>
        <row r="297">
          <cell r="C297">
            <v>188864</v>
          </cell>
        </row>
        <row r="298">
          <cell r="C298">
            <v>705</v>
          </cell>
        </row>
        <row r="299">
          <cell r="C299">
            <v>4862089</v>
          </cell>
        </row>
        <row r="300">
          <cell r="C300">
            <v>47358</v>
          </cell>
        </row>
        <row r="301">
          <cell r="C301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21">
          <cell r="C321">
            <v>60380</v>
          </cell>
        </row>
        <row r="323">
          <cell r="C323">
            <v>21233</v>
          </cell>
        </row>
        <row r="342">
          <cell r="E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0</v>
          </cell>
        </row>
        <row r="344">
          <cell r="Q344">
            <v>0</v>
          </cell>
          <cell r="AB344">
            <v>0</v>
          </cell>
          <cell r="AM344">
            <v>0</v>
          </cell>
          <cell r="AX344">
            <v>0</v>
          </cell>
          <cell r="BI344">
            <v>0</v>
          </cell>
          <cell r="BT344">
            <v>0</v>
          </cell>
        </row>
        <row r="347">
          <cell r="C347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73">
          <cell r="C373">
            <v>0</v>
          </cell>
        </row>
        <row r="376">
          <cell r="C376">
            <v>0</v>
          </cell>
        </row>
        <row r="378">
          <cell r="C378">
            <v>0</v>
          </cell>
        </row>
        <row r="395">
          <cell r="K395">
            <v>0</v>
          </cell>
          <cell r="L395">
            <v>0</v>
          </cell>
        </row>
        <row r="399">
          <cell r="K399">
            <v>0</v>
          </cell>
        </row>
        <row r="402">
          <cell r="C402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  <cell r="K422">
            <v>0</v>
          </cell>
        </row>
        <row r="426">
          <cell r="C426">
            <v>0</v>
          </cell>
        </row>
        <row r="430">
          <cell r="C430">
            <v>0</v>
          </cell>
        </row>
        <row r="433">
          <cell r="L433">
            <v>0</v>
          </cell>
        </row>
        <row r="484">
          <cell r="L484">
            <v>0</v>
          </cell>
        </row>
        <row r="486">
          <cell r="C486">
            <v>0</v>
          </cell>
        </row>
      </sheetData>
      <sheetData sheetId="4" refreshError="1"/>
      <sheetData sheetId="5">
        <row r="37">
          <cell r="AE37">
            <v>49967700</v>
          </cell>
        </row>
        <row r="38">
          <cell r="AE38">
            <v>10978400</v>
          </cell>
        </row>
        <row r="39">
          <cell r="AE39">
            <v>10791210</v>
          </cell>
        </row>
        <row r="40">
          <cell r="AE40">
            <v>52320</v>
          </cell>
        </row>
        <row r="41">
          <cell r="AE41">
            <v>700</v>
          </cell>
        </row>
        <row r="42">
          <cell r="AE42">
            <v>2608865</v>
          </cell>
        </row>
        <row r="43">
          <cell r="AE43">
            <v>233830</v>
          </cell>
        </row>
        <row r="44">
          <cell r="AE44">
            <v>0</v>
          </cell>
        </row>
        <row r="47">
          <cell r="AE47">
            <v>61930</v>
          </cell>
        </row>
        <row r="48">
          <cell r="AE48">
            <v>7833565</v>
          </cell>
        </row>
        <row r="49">
          <cell r="AE49">
            <v>5455270</v>
          </cell>
        </row>
        <row r="50">
          <cell r="AE50">
            <v>734420</v>
          </cell>
        </row>
        <row r="51">
          <cell r="AE51">
            <v>1621915</v>
          </cell>
        </row>
        <row r="52">
          <cell r="AE52">
            <v>21960</v>
          </cell>
        </row>
        <row r="53">
          <cell r="AE53">
            <v>0</v>
          </cell>
        </row>
        <row r="54">
          <cell r="AE54">
            <v>0</v>
          </cell>
        </row>
        <row r="55">
          <cell r="AE55">
            <v>0</v>
          </cell>
        </row>
        <row r="59">
          <cell r="AE59">
            <v>25050</v>
          </cell>
        </row>
        <row r="60">
          <cell r="AE60">
            <v>600</v>
          </cell>
        </row>
        <row r="63">
          <cell r="AE63">
            <v>0</v>
          </cell>
        </row>
        <row r="64">
          <cell r="AE64">
            <v>0</v>
          </cell>
        </row>
        <row r="90">
          <cell r="AE90">
            <v>14731100</v>
          </cell>
        </row>
        <row r="91">
          <cell r="AE91">
            <v>3240840</v>
          </cell>
        </row>
        <row r="92">
          <cell r="AE92">
            <v>4422230</v>
          </cell>
        </row>
        <row r="93">
          <cell r="AE93">
            <v>4600</v>
          </cell>
        </row>
        <row r="94">
          <cell r="AE94">
            <v>200</v>
          </cell>
        </row>
        <row r="95">
          <cell r="AE95">
            <v>1511830</v>
          </cell>
        </row>
        <row r="96">
          <cell r="AE96">
            <v>93900</v>
          </cell>
        </row>
        <row r="97">
          <cell r="AE97">
            <v>0</v>
          </cell>
        </row>
        <row r="100">
          <cell r="AE100">
            <v>0</v>
          </cell>
        </row>
        <row r="101">
          <cell r="AE101">
            <v>2811700</v>
          </cell>
        </row>
        <row r="102">
          <cell r="AE102">
            <v>1608230</v>
          </cell>
        </row>
        <row r="103">
          <cell r="AE103">
            <v>414470</v>
          </cell>
        </row>
        <row r="104">
          <cell r="AE104">
            <v>767040</v>
          </cell>
        </row>
        <row r="105">
          <cell r="AE105">
            <v>21960</v>
          </cell>
        </row>
        <row r="106">
          <cell r="AE106">
            <v>0</v>
          </cell>
        </row>
        <row r="107">
          <cell r="AE107">
            <v>0</v>
          </cell>
        </row>
        <row r="108">
          <cell r="AE108">
            <v>0</v>
          </cell>
        </row>
        <row r="112">
          <cell r="AE112">
            <v>0</v>
          </cell>
        </row>
        <row r="113">
          <cell r="AE113">
            <v>300</v>
          </cell>
        </row>
        <row r="116">
          <cell r="AE116">
            <v>0</v>
          </cell>
        </row>
        <row r="117">
          <cell r="AE117">
            <v>0</v>
          </cell>
        </row>
        <row r="143">
          <cell r="AE143">
            <v>30293640</v>
          </cell>
        </row>
        <row r="144">
          <cell r="AE144">
            <v>6664580</v>
          </cell>
        </row>
        <row r="145">
          <cell r="AE145">
            <v>5561445</v>
          </cell>
        </row>
        <row r="146">
          <cell r="AE146">
            <v>13120</v>
          </cell>
        </row>
        <row r="147">
          <cell r="AE147">
            <v>500</v>
          </cell>
        </row>
        <row r="148">
          <cell r="AE148">
            <v>1097035</v>
          </cell>
        </row>
        <row r="149">
          <cell r="AE149">
            <v>104360</v>
          </cell>
        </row>
        <row r="150">
          <cell r="AE150">
            <v>0</v>
          </cell>
        </row>
        <row r="153">
          <cell r="AE153">
            <v>0</v>
          </cell>
        </row>
        <row r="154">
          <cell r="AE154">
            <v>4346430</v>
          </cell>
        </row>
        <row r="155">
          <cell r="AE155">
            <v>3268840</v>
          </cell>
        </row>
        <row r="156">
          <cell r="AE156">
            <v>309122</v>
          </cell>
        </row>
        <row r="157">
          <cell r="AE157">
            <v>768468</v>
          </cell>
        </row>
        <row r="158">
          <cell r="AE158">
            <v>0</v>
          </cell>
        </row>
        <row r="159">
          <cell r="AE159">
            <v>0</v>
          </cell>
        </row>
        <row r="160">
          <cell r="AE160">
            <v>0</v>
          </cell>
        </row>
        <row r="161">
          <cell r="AE161">
            <v>0</v>
          </cell>
        </row>
        <row r="165">
          <cell r="AE165">
            <v>16000</v>
          </cell>
        </row>
        <row r="166">
          <cell r="AE166">
            <v>300</v>
          </cell>
        </row>
        <row r="169">
          <cell r="AE169">
            <v>0</v>
          </cell>
        </row>
        <row r="170">
          <cell r="AE170">
            <v>0</v>
          </cell>
        </row>
        <row r="196">
          <cell r="AE196">
            <v>0</v>
          </cell>
        </row>
        <row r="197">
          <cell r="AE197">
            <v>0</v>
          </cell>
        </row>
        <row r="198">
          <cell r="AE198">
            <v>0</v>
          </cell>
        </row>
        <row r="199">
          <cell r="AE199">
            <v>0</v>
          </cell>
        </row>
        <row r="200">
          <cell r="AE200">
            <v>0</v>
          </cell>
        </row>
        <row r="201">
          <cell r="AE201">
            <v>0</v>
          </cell>
        </row>
        <row r="202">
          <cell r="AE202">
            <v>0</v>
          </cell>
        </row>
        <row r="203">
          <cell r="AE203">
            <v>0</v>
          </cell>
        </row>
        <row r="206">
          <cell r="AE206">
            <v>0</v>
          </cell>
        </row>
        <row r="207">
          <cell r="AE207">
            <v>0</v>
          </cell>
        </row>
        <row r="208">
          <cell r="AE208">
            <v>0</v>
          </cell>
        </row>
        <row r="209">
          <cell r="AE209">
            <v>0</v>
          </cell>
        </row>
        <row r="210">
          <cell r="AE210">
            <v>0</v>
          </cell>
        </row>
        <row r="211">
          <cell r="AE211">
            <v>0</v>
          </cell>
        </row>
        <row r="212">
          <cell r="AE212">
            <v>0</v>
          </cell>
        </row>
        <row r="213">
          <cell r="AE213">
            <v>0</v>
          </cell>
        </row>
        <row r="214">
          <cell r="AE214">
            <v>0</v>
          </cell>
        </row>
        <row r="215">
          <cell r="AE215">
            <v>0</v>
          </cell>
        </row>
        <row r="218">
          <cell r="AE218">
            <v>0</v>
          </cell>
        </row>
        <row r="220">
          <cell r="AE220">
            <v>0</v>
          </cell>
        </row>
        <row r="223">
          <cell r="AE223">
            <v>0</v>
          </cell>
        </row>
        <row r="224">
          <cell r="AE224">
            <v>0</v>
          </cell>
        </row>
        <row r="249">
          <cell r="AE249">
            <v>1455980</v>
          </cell>
        </row>
        <row r="250">
          <cell r="AE250">
            <v>320320</v>
          </cell>
        </row>
        <row r="251">
          <cell r="AE251">
            <v>336040</v>
          </cell>
        </row>
        <row r="252">
          <cell r="AE252">
            <v>0</v>
          </cell>
        </row>
        <row r="253">
          <cell r="AE253">
            <v>0</v>
          </cell>
        </row>
        <row r="254">
          <cell r="AE254">
            <v>0</v>
          </cell>
        </row>
        <row r="255">
          <cell r="AE255">
            <v>2550</v>
          </cell>
        </row>
        <row r="256">
          <cell r="AE256">
            <v>0</v>
          </cell>
        </row>
        <row r="259">
          <cell r="AE259">
            <v>0</v>
          </cell>
        </row>
        <row r="260">
          <cell r="AE260">
            <v>333490</v>
          </cell>
        </row>
        <row r="261">
          <cell r="AE261">
            <v>314560</v>
          </cell>
        </row>
        <row r="262">
          <cell r="AE262">
            <v>2691</v>
          </cell>
        </row>
        <row r="263">
          <cell r="AE263">
            <v>16239</v>
          </cell>
        </row>
        <row r="264">
          <cell r="AE264">
            <v>0</v>
          </cell>
        </row>
        <row r="265">
          <cell r="AE265">
            <v>0</v>
          </cell>
        </row>
        <row r="266">
          <cell r="AE266">
            <v>0</v>
          </cell>
        </row>
        <row r="267">
          <cell r="AE267">
            <v>0</v>
          </cell>
        </row>
        <row r="271">
          <cell r="AE271">
            <v>0</v>
          </cell>
        </row>
        <row r="272">
          <cell r="AE272">
            <v>0</v>
          </cell>
        </row>
        <row r="275">
          <cell r="AE275">
            <v>0</v>
          </cell>
        </row>
        <row r="276">
          <cell r="AE276">
            <v>0</v>
          </cell>
        </row>
        <row r="302">
          <cell r="AE302">
            <v>0</v>
          </cell>
        </row>
        <row r="303">
          <cell r="AE303">
            <v>0</v>
          </cell>
        </row>
        <row r="304">
          <cell r="AE304">
            <v>61750</v>
          </cell>
        </row>
        <row r="305">
          <cell r="AE305">
            <v>0</v>
          </cell>
        </row>
        <row r="306">
          <cell r="AE306">
            <v>0</v>
          </cell>
        </row>
        <row r="307">
          <cell r="AE307">
            <v>0</v>
          </cell>
        </row>
        <row r="309">
          <cell r="AE309">
            <v>0</v>
          </cell>
        </row>
        <row r="310">
          <cell r="AE310">
            <v>0</v>
          </cell>
        </row>
        <row r="311">
          <cell r="AE311">
            <v>0</v>
          </cell>
        </row>
        <row r="312">
          <cell r="AE312">
            <v>61750</v>
          </cell>
        </row>
        <row r="313">
          <cell r="AE313">
            <v>0</v>
          </cell>
        </row>
        <row r="314">
          <cell r="AE314">
            <v>0</v>
          </cell>
        </row>
        <row r="315">
          <cell r="AE315">
            <v>0</v>
          </cell>
        </row>
        <row r="316">
          <cell r="AE316">
            <v>0</v>
          </cell>
        </row>
        <row r="317">
          <cell r="AE317">
            <v>0</v>
          </cell>
        </row>
        <row r="318">
          <cell r="AE318">
            <v>0</v>
          </cell>
        </row>
        <row r="319">
          <cell r="AE319">
            <v>0</v>
          </cell>
        </row>
        <row r="320">
          <cell r="AE320">
            <v>0</v>
          </cell>
        </row>
        <row r="325">
          <cell r="AE325">
            <v>0</v>
          </cell>
        </row>
        <row r="328">
          <cell r="AE328">
            <v>0</v>
          </cell>
        </row>
        <row r="329">
          <cell r="AE329">
            <v>0</v>
          </cell>
        </row>
        <row r="354">
          <cell r="AE354">
            <v>0</v>
          </cell>
        </row>
        <row r="355">
          <cell r="AE355">
            <v>0</v>
          </cell>
        </row>
        <row r="356">
          <cell r="AE356">
            <v>0</v>
          </cell>
        </row>
        <row r="357">
          <cell r="AE357">
            <v>0</v>
          </cell>
        </row>
        <row r="358">
          <cell r="AE358">
            <v>0</v>
          </cell>
        </row>
        <row r="359">
          <cell r="AE359">
            <v>0</v>
          </cell>
        </row>
        <row r="360">
          <cell r="AE360">
            <v>0</v>
          </cell>
        </row>
        <row r="361">
          <cell r="AE361">
            <v>0</v>
          </cell>
        </row>
        <row r="362">
          <cell r="AE362">
            <v>0</v>
          </cell>
        </row>
        <row r="363">
          <cell r="AE363">
            <v>0</v>
          </cell>
        </row>
        <row r="364">
          <cell r="AE364">
            <v>0</v>
          </cell>
        </row>
        <row r="365">
          <cell r="AE365">
            <v>0</v>
          </cell>
        </row>
        <row r="366">
          <cell r="AE366">
            <v>0</v>
          </cell>
        </row>
        <row r="367">
          <cell r="AE367">
            <v>0</v>
          </cell>
        </row>
        <row r="368">
          <cell r="AE368">
            <v>0</v>
          </cell>
        </row>
        <row r="369">
          <cell r="AE369">
            <v>0</v>
          </cell>
        </row>
        <row r="370">
          <cell r="AE370">
            <v>0</v>
          </cell>
        </row>
        <row r="371">
          <cell r="AE371">
            <v>0</v>
          </cell>
        </row>
        <row r="372">
          <cell r="AE372">
            <v>0</v>
          </cell>
        </row>
        <row r="376">
          <cell r="AE376">
            <v>0</v>
          </cell>
        </row>
        <row r="380">
          <cell r="AE380">
            <v>0</v>
          </cell>
        </row>
        <row r="381">
          <cell r="AE381">
            <v>0</v>
          </cell>
        </row>
        <row r="406">
          <cell r="AE406">
            <v>657820</v>
          </cell>
        </row>
        <row r="407">
          <cell r="AE407">
            <v>133800</v>
          </cell>
        </row>
        <row r="408">
          <cell r="AE408">
            <v>89500</v>
          </cell>
        </row>
        <row r="409">
          <cell r="AE409">
            <v>19000</v>
          </cell>
        </row>
        <row r="410">
          <cell r="AE410">
            <v>0</v>
          </cell>
        </row>
        <row r="411">
          <cell r="AE411">
            <v>0</v>
          </cell>
        </row>
        <row r="412">
          <cell r="AE412">
            <v>6800</v>
          </cell>
        </row>
        <row r="413">
          <cell r="AE413">
            <v>0</v>
          </cell>
        </row>
        <row r="416">
          <cell r="AE416">
            <v>0</v>
          </cell>
        </row>
        <row r="417">
          <cell r="AE417">
            <v>63700</v>
          </cell>
        </row>
        <row r="418">
          <cell r="AE418">
            <v>42100</v>
          </cell>
        </row>
        <row r="419">
          <cell r="AE419">
            <v>1110</v>
          </cell>
        </row>
        <row r="420">
          <cell r="AE420">
            <v>20490</v>
          </cell>
        </row>
        <row r="421">
          <cell r="AE421">
            <v>0</v>
          </cell>
        </row>
        <row r="422">
          <cell r="AE422">
            <v>0</v>
          </cell>
        </row>
        <row r="423">
          <cell r="AE423">
            <v>0</v>
          </cell>
        </row>
        <row r="424">
          <cell r="AE424">
            <v>0</v>
          </cell>
        </row>
        <row r="429">
          <cell r="AE429">
            <v>0</v>
          </cell>
        </row>
        <row r="432">
          <cell r="AE432">
            <v>0</v>
          </cell>
        </row>
        <row r="433">
          <cell r="AE433">
            <v>0</v>
          </cell>
        </row>
        <row r="458">
          <cell r="AE458">
            <v>1079760</v>
          </cell>
        </row>
        <row r="459">
          <cell r="AE459">
            <v>237550</v>
          </cell>
        </row>
        <row r="460">
          <cell r="AE460">
            <v>70780</v>
          </cell>
        </row>
        <row r="461">
          <cell r="AE461">
            <v>3600</v>
          </cell>
        </row>
        <row r="462">
          <cell r="AE462">
            <v>0</v>
          </cell>
        </row>
        <row r="463">
          <cell r="AE463">
            <v>0</v>
          </cell>
        </row>
        <row r="464">
          <cell r="AE464">
            <v>11000</v>
          </cell>
        </row>
        <row r="465">
          <cell r="AE465">
            <v>0</v>
          </cell>
        </row>
        <row r="468">
          <cell r="AE468">
            <v>0</v>
          </cell>
        </row>
        <row r="469">
          <cell r="AE469">
            <v>56180</v>
          </cell>
        </row>
        <row r="470">
          <cell r="AE470">
            <v>36010</v>
          </cell>
        </row>
        <row r="471">
          <cell r="AE471">
            <v>3332</v>
          </cell>
        </row>
        <row r="472">
          <cell r="AE472">
            <v>16838</v>
          </cell>
        </row>
        <row r="473">
          <cell r="AE473">
            <v>0</v>
          </cell>
        </row>
        <row r="474">
          <cell r="AE474">
            <v>0</v>
          </cell>
        </row>
        <row r="475">
          <cell r="AE475">
            <v>0</v>
          </cell>
        </row>
        <row r="476">
          <cell r="AE476">
            <v>0</v>
          </cell>
        </row>
        <row r="481">
          <cell r="AE481">
            <v>0</v>
          </cell>
        </row>
        <row r="484">
          <cell r="AE484">
            <v>0</v>
          </cell>
        </row>
        <row r="485">
          <cell r="AE485">
            <v>0</v>
          </cell>
        </row>
        <row r="510">
          <cell r="AE510">
            <v>1031240</v>
          </cell>
        </row>
        <row r="511">
          <cell r="AE511">
            <v>223310</v>
          </cell>
        </row>
        <row r="512">
          <cell r="AE512">
            <v>109570</v>
          </cell>
        </row>
        <row r="513">
          <cell r="AE513">
            <v>12000</v>
          </cell>
        </row>
        <row r="514">
          <cell r="AE514">
            <v>0</v>
          </cell>
        </row>
        <row r="515">
          <cell r="AE515">
            <v>0</v>
          </cell>
        </row>
        <row r="516">
          <cell r="AE516">
            <v>10820</v>
          </cell>
        </row>
        <row r="517">
          <cell r="AE517">
            <v>0</v>
          </cell>
        </row>
        <row r="520">
          <cell r="AE520">
            <v>180</v>
          </cell>
        </row>
        <row r="521">
          <cell r="AE521">
            <v>86570</v>
          </cell>
        </row>
        <row r="522">
          <cell r="AE522">
            <v>56755</v>
          </cell>
        </row>
        <row r="523">
          <cell r="AE523">
            <v>1986</v>
          </cell>
        </row>
        <row r="524">
          <cell r="AE524">
            <v>27829</v>
          </cell>
        </row>
        <row r="525">
          <cell r="AE525">
            <v>0</v>
          </cell>
        </row>
        <row r="526">
          <cell r="AE526">
            <v>0</v>
          </cell>
        </row>
        <row r="527">
          <cell r="AE527">
            <v>0</v>
          </cell>
        </row>
        <row r="528">
          <cell r="AE528">
            <v>0</v>
          </cell>
        </row>
        <row r="533">
          <cell r="AE533">
            <v>0</v>
          </cell>
        </row>
        <row r="536">
          <cell r="AE536">
            <v>0</v>
          </cell>
        </row>
        <row r="537">
          <cell r="AE537">
            <v>0</v>
          </cell>
        </row>
        <row r="562">
          <cell r="AE562">
            <v>718160</v>
          </cell>
        </row>
        <row r="563">
          <cell r="AE563">
            <v>158000</v>
          </cell>
        </row>
        <row r="564">
          <cell r="AE564">
            <v>139895</v>
          </cell>
        </row>
        <row r="565">
          <cell r="AE565">
            <v>0</v>
          </cell>
        </row>
        <row r="566">
          <cell r="AE566">
            <v>0</v>
          </cell>
        </row>
        <row r="567">
          <cell r="AE567">
            <v>0</v>
          </cell>
        </row>
        <row r="568">
          <cell r="AE568">
            <v>4400</v>
          </cell>
        </row>
        <row r="569">
          <cell r="AE569">
            <v>0</v>
          </cell>
        </row>
        <row r="572">
          <cell r="AE572">
            <v>0</v>
          </cell>
        </row>
        <row r="573">
          <cell r="AE573">
            <v>135495</v>
          </cell>
        </row>
        <row r="574">
          <cell r="AE574">
            <v>128775</v>
          </cell>
        </row>
        <row r="575">
          <cell r="AE575">
            <v>1709</v>
          </cell>
        </row>
        <row r="576">
          <cell r="AE576">
            <v>5011</v>
          </cell>
        </row>
        <row r="577">
          <cell r="AE577">
            <v>0</v>
          </cell>
        </row>
        <row r="578">
          <cell r="AE578">
            <v>0</v>
          </cell>
        </row>
        <row r="579">
          <cell r="AE579">
            <v>0</v>
          </cell>
        </row>
        <row r="580">
          <cell r="AE580">
            <v>0</v>
          </cell>
        </row>
        <row r="585">
          <cell r="AE585">
            <v>0</v>
          </cell>
        </row>
        <row r="588">
          <cell r="AE588">
            <v>0</v>
          </cell>
        </row>
        <row r="589">
          <cell r="AE589">
            <v>0</v>
          </cell>
        </row>
        <row r="666">
          <cell r="AE666">
            <v>0</v>
          </cell>
        </row>
        <row r="667">
          <cell r="AE667">
            <v>0</v>
          </cell>
        </row>
        <row r="668">
          <cell r="AE668">
            <v>0</v>
          </cell>
        </row>
        <row r="669">
          <cell r="AE669">
            <v>0</v>
          </cell>
        </row>
        <row r="670">
          <cell r="AE670">
            <v>0</v>
          </cell>
        </row>
        <row r="671">
          <cell r="AE671">
            <v>0</v>
          </cell>
        </row>
        <row r="672">
          <cell r="AE672">
            <v>0</v>
          </cell>
        </row>
        <row r="673">
          <cell r="AE673">
            <v>0</v>
          </cell>
        </row>
        <row r="674">
          <cell r="AE674">
            <v>0</v>
          </cell>
        </row>
        <row r="675">
          <cell r="AE675">
            <v>0</v>
          </cell>
        </row>
        <row r="676">
          <cell r="AE676">
            <v>0</v>
          </cell>
        </row>
        <row r="677">
          <cell r="AE677">
            <v>0</v>
          </cell>
        </row>
        <row r="678">
          <cell r="AE678">
            <v>0</v>
          </cell>
        </row>
        <row r="679">
          <cell r="AE679">
            <v>0</v>
          </cell>
        </row>
        <row r="680">
          <cell r="AE680">
            <v>0</v>
          </cell>
        </row>
        <row r="681">
          <cell r="AE681">
            <v>0</v>
          </cell>
        </row>
        <row r="682">
          <cell r="AE682">
            <v>0</v>
          </cell>
        </row>
        <row r="683">
          <cell r="AE683">
            <v>0</v>
          </cell>
        </row>
        <row r="684">
          <cell r="AE684">
            <v>0</v>
          </cell>
        </row>
        <row r="688">
          <cell r="AE688">
            <v>9050</v>
          </cell>
        </row>
        <row r="690">
          <cell r="AE690">
            <v>0</v>
          </cell>
        </row>
        <row r="691">
          <cell r="AE691">
            <v>0</v>
          </cell>
        </row>
        <row r="692">
          <cell r="AE692">
            <v>0</v>
          </cell>
        </row>
        <row r="693">
          <cell r="AE693">
            <v>0</v>
          </cell>
        </row>
        <row r="718">
          <cell r="AE718">
            <v>1309720</v>
          </cell>
        </row>
        <row r="719">
          <cell r="AE719">
            <v>288140</v>
          </cell>
        </row>
        <row r="720">
          <cell r="AE720">
            <v>300290</v>
          </cell>
        </row>
        <row r="721">
          <cell r="AE721">
            <v>18810</v>
          </cell>
        </row>
        <row r="722">
          <cell r="AE722">
            <v>0</v>
          </cell>
        </row>
        <row r="723">
          <cell r="AE723">
            <v>0</v>
          </cell>
        </row>
        <row r="724">
          <cell r="AE724">
            <v>550</v>
          </cell>
        </row>
        <row r="725">
          <cell r="AE725">
            <v>0</v>
          </cell>
        </row>
        <row r="728">
          <cell r="AE728">
            <v>0</v>
          </cell>
        </row>
        <row r="729">
          <cell r="AE729">
            <v>280930</v>
          </cell>
        </row>
        <row r="730">
          <cell r="AE730">
            <v>244900</v>
          </cell>
        </row>
        <row r="731">
          <cell r="AE731">
            <v>12900</v>
          </cell>
        </row>
        <row r="732">
          <cell r="AE732">
            <v>23130</v>
          </cell>
        </row>
        <row r="733">
          <cell r="AE733">
            <v>0</v>
          </cell>
        </row>
        <row r="734">
          <cell r="AE734">
            <v>0</v>
          </cell>
        </row>
        <row r="735">
          <cell r="AE735">
            <v>0</v>
          </cell>
        </row>
        <row r="736">
          <cell r="AE736">
            <v>0</v>
          </cell>
        </row>
        <row r="741">
          <cell r="AE741">
            <v>0</v>
          </cell>
        </row>
        <row r="744">
          <cell r="AE744">
            <v>0</v>
          </cell>
        </row>
        <row r="745">
          <cell r="AE745">
            <v>0</v>
          </cell>
        </row>
        <row r="770">
          <cell r="AE770">
            <v>456225</v>
          </cell>
        </row>
        <row r="771">
          <cell r="AE771">
            <v>100365</v>
          </cell>
        </row>
        <row r="772">
          <cell r="AE772">
            <v>30550</v>
          </cell>
        </row>
        <row r="773">
          <cell r="AE773">
            <v>0</v>
          </cell>
        </row>
        <row r="774">
          <cell r="AE774">
            <v>0</v>
          </cell>
        </row>
        <row r="775">
          <cell r="AE775">
            <v>0</v>
          </cell>
        </row>
        <row r="776">
          <cell r="AE776">
            <v>1675</v>
          </cell>
        </row>
        <row r="780">
          <cell r="AE780">
            <v>1000</v>
          </cell>
        </row>
        <row r="781">
          <cell r="AE781">
            <v>27875</v>
          </cell>
        </row>
        <row r="782">
          <cell r="AE782">
            <v>18550</v>
          </cell>
        </row>
        <row r="783">
          <cell r="AE783">
            <v>960</v>
          </cell>
        </row>
        <row r="784">
          <cell r="AE784">
            <v>8365</v>
          </cell>
        </row>
        <row r="785">
          <cell r="AE785">
            <v>0</v>
          </cell>
        </row>
        <row r="786">
          <cell r="AE786">
            <v>0</v>
          </cell>
        </row>
        <row r="787">
          <cell r="AE787">
            <v>0</v>
          </cell>
        </row>
        <row r="788">
          <cell r="AE788">
            <v>0</v>
          </cell>
        </row>
        <row r="793">
          <cell r="AE793">
            <v>0</v>
          </cell>
        </row>
        <row r="796">
          <cell r="AE796">
            <v>0</v>
          </cell>
        </row>
        <row r="797">
          <cell r="AE797">
            <v>0</v>
          </cell>
        </row>
        <row r="839">
          <cell r="AE839">
            <v>0</v>
          </cell>
        </row>
        <row r="872">
          <cell r="AE872">
            <v>51733645</v>
          </cell>
        </row>
        <row r="873">
          <cell r="AE873">
            <v>11366905</v>
          </cell>
        </row>
        <row r="874">
          <cell r="AE874">
            <v>2916750</v>
          </cell>
        </row>
        <row r="875">
          <cell r="AE875">
            <v>71130</v>
          </cell>
        </row>
        <row r="876">
          <cell r="AE876">
            <v>700</v>
          </cell>
        </row>
        <row r="877">
          <cell r="AE877">
            <v>2608865</v>
          </cell>
        </row>
        <row r="878">
          <cell r="AE878">
            <v>236055</v>
          </cell>
        </row>
        <row r="879">
          <cell r="AE879">
            <v>0</v>
          </cell>
        </row>
        <row r="880">
          <cell r="AE880">
            <v>0</v>
          </cell>
        </row>
        <row r="881">
          <cell r="AE881">
            <v>0</v>
          </cell>
        </row>
        <row r="882">
          <cell r="AE882">
            <v>62930</v>
          </cell>
        </row>
        <row r="883">
          <cell r="AE883">
            <v>8142370</v>
          </cell>
        </row>
        <row r="884">
          <cell r="AE884">
            <v>5718720</v>
          </cell>
        </row>
        <row r="885">
          <cell r="AE885">
            <v>748280</v>
          </cell>
        </row>
        <row r="886">
          <cell r="AE886">
            <v>1653410</v>
          </cell>
        </row>
        <row r="887">
          <cell r="AE887">
            <v>21960</v>
          </cell>
        </row>
        <row r="888">
          <cell r="AE888">
            <v>0</v>
          </cell>
        </row>
        <row r="889">
          <cell r="AE889">
            <v>0</v>
          </cell>
        </row>
        <row r="890">
          <cell r="AE890">
            <v>0</v>
          </cell>
        </row>
        <row r="894">
          <cell r="AE894">
            <v>25050</v>
          </cell>
        </row>
        <row r="898">
          <cell r="AE898">
            <v>0</v>
          </cell>
        </row>
        <row r="899">
          <cell r="AE89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65">
          <cell r="A1065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Забезпечення діяльності інших закладів у сфері освіти __)</v>
          </cell>
        </row>
        <row r="1635">
          <cell r="A1635" t="str">
            <v>ПОГОДЖЕНО:</v>
          </cell>
        </row>
        <row r="1641">
          <cell r="A1641" t="str">
            <v xml:space="preserve"> КОШТОРИС  НА 2018 РІК</v>
          </cell>
        </row>
      </sheetData>
      <sheetData sheetId="17" refreshError="1"/>
      <sheetData sheetId="18">
        <row r="9">
          <cell r="A9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методу)*________0610000 Відділ освіти__)</v>
          </cell>
        </row>
        <row r="26">
          <cell r="C26">
            <v>49967700</v>
          </cell>
          <cell r="D26">
            <v>0</v>
          </cell>
        </row>
        <row r="80">
          <cell r="A80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методу)*________0611010 Надання дошкільної освіти__)</v>
          </cell>
        </row>
        <row r="152">
          <cell r="A152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колегіумами__)</v>
          </cell>
        </row>
        <row r="225">
          <cell r="A225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методу)*________1011100 Підготовка робітничих кадрів закладами професійно-технічної освіти__)</v>
          </cell>
        </row>
        <row r="296">
          <cell r="A296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методу)*________0611090 Надання позашкільної освіти позашкільними закладами освіти,заходи із позашкільної роботи з дітьми__)</v>
          </cell>
        </row>
        <row r="368">
          <cell r="A368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методу)*________0611150 Методичне забезпечення діяльності навчальних закладів __)</v>
          </cell>
        </row>
        <row r="439">
          <cell r="A439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Централізоване ведення бухгалтерського обліку__)</v>
          </cell>
        </row>
        <row r="510">
          <cell r="A510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Здійснення  централізованого господарського обслуговування__)</v>
          </cell>
        </row>
        <row r="582">
          <cell r="A582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Утримання інших  закладів освіти __)</v>
          </cell>
        </row>
        <row r="725">
          <cell r="A725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Забезпечення діяльності інших закладів у сфері освіти __)</v>
          </cell>
        </row>
        <row r="798">
          <cell r="A798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__)</v>
          </cell>
        </row>
        <row r="940">
          <cell r="A940" t="str">
    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методу)*________1016330 Проведення невідкладних відновлювальних робіт, будівництво та реконструкція загальноосвітніх навчальних закладів__)</v>
          </cell>
        </row>
        <row r="978">
          <cell r="C978">
            <v>0</v>
          </cell>
          <cell r="D978">
            <v>0</v>
          </cell>
        </row>
      </sheetData>
      <sheetData sheetId="19" refreshError="1"/>
      <sheetData sheetId="20" refreshError="1"/>
      <sheetData sheetId="21">
        <row r="134">
          <cell r="I134" t="str">
            <v>Заступник міського голови</v>
          </cell>
          <cell r="N134" t="str">
            <v>А.В.Орєхов</v>
          </cell>
        </row>
        <row r="136">
          <cell r="I136" t="str">
            <v>14 грудня 2017 року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8"/>
  <sheetViews>
    <sheetView tabSelected="1" view="pageBreakPreview" topLeftCell="A546" zoomScale="120" zoomScaleSheetLayoutView="120" workbookViewId="0">
      <selection activeCell="H574" sqref="H574"/>
    </sheetView>
  </sheetViews>
  <sheetFormatPr defaultRowHeight="12.75"/>
  <cols>
    <col min="1" max="1" width="63.7109375" style="1" customWidth="1"/>
    <col min="2" max="2" width="9.140625" style="1"/>
    <col min="3" max="3" width="10.140625" style="1" customWidth="1"/>
    <col min="4" max="4" width="9.140625" style="1"/>
    <col min="5" max="5" width="10.28515625" style="1" customWidth="1"/>
    <col min="6" max="16384" width="9.140625" style="1"/>
  </cols>
  <sheetData>
    <row r="1" spans="1:5" ht="9" hidden="1" customHeight="1">
      <c r="C1" s="2"/>
      <c r="D1" s="3" t="s">
        <v>0</v>
      </c>
      <c r="E1" s="4">
        <v>1</v>
      </c>
    </row>
    <row r="2" spans="1:5" ht="10.5" hidden="1" customHeight="1">
      <c r="C2" s="133" t="s">
        <v>1</v>
      </c>
      <c r="D2" s="133"/>
      <c r="E2" s="133"/>
    </row>
    <row r="3" spans="1:5" ht="10.5" hidden="1" customHeight="1">
      <c r="C3" s="133"/>
      <c r="D3" s="133"/>
      <c r="E3" s="133"/>
    </row>
    <row r="4" spans="1:5" s="6" customFormat="1" ht="13.5" hidden="1" customHeight="1">
      <c r="A4" s="5"/>
      <c r="C4" s="133"/>
      <c r="D4" s="133"/>
      <c r="E4" s="133"/>
    </row>
    <row r="5" spans="1:5" s="6" customFormat="1" ht="15.75" hidden="1" customHeight="1">
      <c r="A5" s="7" t="s">
        <v>2</v>
      </c>
      <c r="B5" s="8"/>
      <c r="C5" s="8"/>
      <c r="D5" s="8"/>
      <c r="E5" s="8"/>
    </row>
    <row r="6" spans="1:5" s="11" customFormat="1" ht="15" hidden="1" customHeight="1">
      <c r="A6" s="9"/>
      <c r="B6" s="10"/>
      <c r="C6" s="10"/>
      <c r="D6" s="10"/>
      <c r="E6" s="10"/>
    </row>
    <row r="7" spans="1:5" s="11" customFormat="1" ht="12.75" hidden="1" customHeight="1">
      <c r="A7" s="12"/>
      <c r="B7" s="13"/>
      <c r="C7" s="13"/>
      <c r="D7" s="13"/>
      <c r="E7" s="13"/>
    </row>
    <row r="8" spans="1:5" s="11" customFormat="1" ht="15" hidden="1">
      <c r="A8" s="14" t="s">
        <v>3</v>
      </c>
      <c r="B8" s="14"/>
      <c r="C8" s="14"/>
      <c r="D8" s="14"/>
      <c r="E8" s="14"/>
    </row>
    <row r="9" spans="1:5" s="14" customFormat="1" ht="15" hidden="1">
      <c r="A9" s="9" t="s">
        <v>4</v>
      </c>
      <c r="B9" s="15" t="s">
        <v>5</v>
      </c>
      <c r="C9" s="16" t="s">
        <v>6</v>
      </c>
      <c r="D9" s="17"/>
      <c r="E9" s="17"/>
    </row>
    <row r="10" spans="1:5" s="14" customFormat="1" ht="15" hidden="1">
      <c r="A10" s="9" t="s">
        <v>7</v>
      </c>
      <c r="B10" s="18"/>
      <c r="C10" s="19"/>
      <c r="D10" s="19"/>
      <c r="E10" s="19"/>
    </row>
    <row r="11" spans="1:5" s="14" customFormat="1" ht="58.5" hidden="1" customHeight="1">
      <c r="A11" s="132" t="str">
        <f>[1]коштзв!A9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методу)*________0610000 Відділ освіти__)</v>
      </c>
      <c r="B11" s="132"/>
      <c r="C11" s="132"/>
      <c r="D11" s="132"/>
      <c r="E11" s="132"/>
    </row>
    <row r="12" spans="1:5" s="14" customFormat="1" ht="15" hidden="1">
      <c r="A12" s="9" t="s">
        <v>8</v>
      </c>
      <c r="B12" s="17"/>
      <c r="C12" s="21"/>
      <c r="D12" s="21"/>
      <c r="E12" s="21"/>
    </row>
    <row r="13" spans="1:5" ht="12" hidden="1" customHeight="1">
      <c r="A13" s="22"/>
      <c r="B13" s="22"/>
      <c r="C13" s="22"/>
      <c r="D13" s="22"/>
      <c r="E13" s="22" t="s">
        <v>9</v>
      </c>
    </row>
    <row r="14" spans="1:5" customFormat="1" hidden="1">
      <c r="A14" s="23" t="s">
        <v>10</v>
      </c>
      <c r="B14" s="23" t="s">
        <v>11</v>
      </c>
      <c r="C14" s="23" t="s">
        <v>12</v>
      </c>
      <c r="D14" s="24"/>
      <c r="E14" s="134" t="s">
        <v>13</v>
      </c>
    </row>
    <row r="15" spans="1:5" customFormat="1" ht="24" hidden="1">
      <c r="A15" s="27"/>
      <c r="B15" s="27"/>
      <c r="C15" s="28" t="s">
        <v>14</v>
      </c>
      <c r="D15" s="29" t="s">
        <v>15</v>
      </c>
      <c r="E15" s="134"/>
    </row>
    <row r="16" spans="1:5" customFormat="1" hidden="1">
      <c r="A16" s="30">
        <v>1</v>
      </c>
      <c r="B16" s="30">
        <v>2</v>
      </c>
      <c r="C16" s="30">
        <v>3</v>
      </c>
      <c r="D16" s="31">
        <v>4</v>
      </c>
      <c r="E16" s="30">
        <v>5</v>
      </c>
    </row>
    <row r="17" spans="1:5" customFormat="1" ht="17.25" hidden="1" customHeight="1">
      <c r="A17" s="32" t="s">
        <v>16</v>
      </c>
      <c r="B17" s="33" t="s">
        <v>17</v>
      </c>
      <c r="C17" s="34">
        <f>C18</f>
        <v>71762960</v>
      </c>
      <c r="D17" s="34">
        <f>D19</f>
        <v>5180629</v>
      </c>
      <c r="E17" s="34">
        <f>C17+D17</f>
        <v>76943589</v>
      </c>
    </row>
    <row r="18" spans="1:5" customFormat="1" ht="15.75" hidden="1" customHeight="1">
      <c r="A18" s="36" t="s">
        <v>18</v>
      </c>
      <c r="B18" s="30" t="s">
        <v>17</v>
      </c>
      <c r="C18" s="34">
        <f>C33</f>
        <v>71762960</v>
      </c>
      <c r="D18" s="37" t="s">
        <v>17</v>
      </c>
      <c r="E18" s="34">
        <f>C18</f>
        <v>71762960</v>
      </c>
    </row>
    <row r="19" spans="1:5" customFormat="1" ht="14.25" hidden="1" customHeight="1">
      <c r="A19" s="36" t="s">
        <v>19</v>
      </c>
      <c r="B19" s="30" t="s">
        <v>17</v>
      </c>
      <c r="C19" s="30" t="s">
        <v>17</v>
      </c>
      <c r="D19" s="34">
        <f>D20+D25+D28</f>
        <v>5180629</v>
      </c>
      <c r="E19" s="34">
        <f>D19</f>
        <v>5180629</v>
      </c>
    </row>
    <row r="20" spans="1:5" customFormat="1" ht="23.25" hidden="1" customHeight="1">
      <c r="A20" s="38" t="s">
        <v>20</v>
      </c>
      <c r="B20" s="30">
        <v>25010000</v>
      </c>
      <c r="C20" s="37" t="s">
        <v>17</v>
      </c>
      <c r="D20" s="34">
        <f>SUM(D21:D24)</f>
        <v>4963137</v>
      </c>
      <c r="E20" s="34">
        <f t="shared" ref="E20:E27" si="0">D20</f>
        <v>4963137</v>
      </c>
    </row>
    <row r="21" spans="1:5" customFormat="1" ht="16.5" hidden="1" customHeight="1">
      <c r="A21" s="38" t="s">
        <v>21</v>
      </c>
      <c r="B21" s="30">
        <v>25010100</v>
      </c>
      <c r="C21" s="37" t="s">
        <v>17</v>
      </c>
      <c r="D21" s="34">
        <f>'[1]СП ЗВ'!E286</f>
        <v>4862089</v>
      </c>
      <c r="E21" s="34">
        <f t="shared" si="0"/>
        <v>4862089</v>
      </c>
    </row>
    <row r="22" spans="1:5" customFormat="1" ht="14.25" hidden="1" customHeight="1">
      <c r="A22" s="38" t="s">
        <v>22</v>
      </c>
      <c r="B22" s="30">
        <v>25010200</v>
      </c>
      <c r="C22" s="37" t="s">
        <v>17</v>
      </c>
      <c r="D22" s="34">
        <f>'[1]СП ЗВ'!F286</f>
        <v>0</v>
      </c>
      <c r="E22" s="34">
        <f t="shared" si="0"/>
        <v>0</v>
      </c>
    </row>
    <row r="23" spans="1:5" customFormat="1" ht="17.25" hidden="1" customHeight="1">
      <c r="A23" s="38" t="s">
        <v>23</v>
      </c>
      <c r="B23" s="30">
        <v>25010300</v>
      </c>
      <c r="C23" s="37" t="s">
        <v>17</v>
      </c>
      <c r="D23" s="34">
        <f>'[1]СП ЗВ'!G286</f>
        <v>101048</v>
      </c>
      <c r="E23" s="34">
        <f t="shared" si="0"/>
        <v>101048</v>
      </c>
    </row>
    <row r="24" spans="1:5" customFormat="1" ht="23.25" hidden="1" customHeight="1">
      <c r="A24" s="38" t="s">
        <v>24</v>
      </c>
      <c r="B24" s="30">
        <v>25010400</v>
      </c>
      <c r="C24" s="37" t="s">
        <v>17</v>
      </c>
      <c r="D24" s="34">
        <f>'[1]СП ЗВ'!H286</f>
        <v>0</v>
      </c>
      <c r="E24" s="34">
        <f t="shared" si="0"/>
        <v>0</v>
      </c>
    </row>
    <row r="25" spans="1:5" customFormat="1" ht="17.25" hidden="1" customHeight="1">
      <c r="A25" s="39" t="s">
        <v>25</v>
      </c>
      <c r="B25" s="30">
        <v>25020000</v>
      </c>
      <c r="C25" s="37" t="s">
        <v>17</v>
      </c>
      <c r="D25" s="34">
        <f>D26+D27</f>
        <v>196259</v>
      </c>
      <c r="E25" s="34">
        <f t="shared" si="0"/>
        <v>196259</v>
      </c>
    </row>
    <row r="26" spans="1:5" customFormat="1" ht="15" hidden="1">
      <c r="A26" s="39" t="s">
        <v>26</v>
      </c>
      <c r="B26" s="30">
        <v>25020100</v>
      </c>
      <c r="C26" s="37" t="s">
        <v>17</v>
      </c>
      <c r="D26" s="40">
        <f>'[1]СП ЗВ'!J286</f>
        <v>196259</v>
      </c>
      <c r="E26" s="34">
        <f t="shared" si="0"/>
        <v>196259</v>
      </c>
    </row>
    <row r="27" spans="1:5" customFormat="1" ht="45.75" hidden="1" customHeight="1">
      <c r="A27" s="38" t="s">
        <v>27</v>
      </c>
      <c r="B27" s="41">
        <v>25020200</v>
      </c>
      <c r="C27" s="42" t="s">
        <v>17</v>
      </c>
      <c r="D27" s="40">
        <f>'[1]СП ЗВ'!K286</f>
        <v>0</v>
      </c>
      <c r="E27" s="34">
        <f t="shared" si="0"/>
        <v>0</v>
      </c>
    </row>
    <row r="28" spans="1:5" customFormat="1" ht="15" hidden="1" customHeight="1">
      <c r="A28" s="39" t="s">
        <v>28</v>
      </c>
      <c r="B28" s="30"/>
      <c r="C28" s="37" t="s">
        <v>17</v>
      </c>
      <c r="D28" s="40">
        <f>'[1]СП ЗВ'!L286</f>
        <v>21233</v>
      </c>
      <c r="E28" s="40">
        <f>D28</f>
        <v>21233</v>
      </c>
    </row>
    <row r="29" spans="1:5" customFormat="1" ht="15" hidden="1" customHeight="1">
      <c r="A29" s="39" t="s">
        <v>29</v>
      </c>
      <c r="B29" s="30"/>
      <c r="C29" s="37" t="s">
        <v>17</v>
      </c>
      <c r="D29" s="40"/>
      <c r="E29" s="40"/>
    </row>
    <row r="30" spans="1:5" customFormat="1" ht="24.75" hidden="1" customHeight="1">
      <c r="A30" s="43" t="s">
        <v>30</v>
      </c>
      <c r="B30" s="30"/>
      <c r="C30" s="37" t="s">
        <v>17</v>
      </c>
      <c r="D30" s="40"/>
      <c r="E30" s="40"/>
    </row>
    <row r="31" spans="1:5" customFormat="1" ht="17.25" hidden="1" customHeight="1">
      <c r="A31" s="135" t="s">
        <v>31</v>
      </c>
      <c r="B31" s="30"/>
      <c r="C31" s="37" t="s">
        <v>17</v>
      </c>
      <c r="D31" s="40"/>
      <c r="E31" s="40"/>
    </row>
    <row r="32" spans="1:5" customFormat="1" ht="17.25" hidden="1" customHeight="1">
      <c r="A32" s="135"/>
      <c r="B32" s="30"/>
      <c r="C32" s="37" t="s">
        <v>17</v>
      </c>
      <c r="D32" s="37" t="s">
        <v>32</v>
      </c>
      <c r="E32" s="37" t="s">
        <v>32</v>
      </c>
    </row>
    <row r="33" spans="1:5" customFormat="1" ht="17.25" hidden="1" customHeight="1">
      <c r="A33" s="44" t="s">
        <v>33</v>
      </c>
      <c r="B33" s="30" t="s">
        <v>17</v>
      </c>
      <c r="C33" s="40">
        <f>C34+C98+C102+C74+C103</f>
        <v>71762960</v>
      </c>
      <c r="D33" s="40">
        <f>D34+D98+D102+D74+D103</f>
        <v>5180629</v>
      </c>
      <c r="E33" s="40">
        <f>C33+D33</f>
        <v>76943589</v>
      </c>
    </row>
    <row r="34" spans="1:5" customFormat="1" ht="18" hidden="1" customHeight="1">
      <c r="A34" s="45" t="s">
        <v>34</v>
      </c>
      <c r="B34" s="46">
        <v>2000</v>
      </c>
      <c r="C34" s="40">
        <f>C35+C39+C40+C62+C65+C69+C73</f>
        <v>71762960</v>
      </c>
      <c r="D34" s="40">
        <f>D35+D39+D40+D62+D65+D69+D73</f>
        <v>5099016</v>
      </c>
      <c r="E34" s="40">
        <f>C34+D34</f>
        <v>76861976</v>
      </c>
    </row>
    <row r="35" spans="1:5" customFormat="1" ht="16.5" hidden="1" customHeight="1">
      <c r="A35" s="47" t="s">
        <v>35</v>
      </c>
      <c r="B35" s="46">
        <v>2110</v>
      </c>
      <c r="C35" s="40">
        <f>[1]коштзв!C26</f>
        <v>49967700</v>
      </c>
      <c r="D35" s="40">
        <f>[1]коштзв!D26</f>
        <v>0</v>
      </c>
      <c r="E35" s="40">
        <f>C35+D35</f>
        <v>49967700</v>
      </c>
    </row>
    <row r="36" spans="1:5" customFormat="1" ht="15.75" hidden="1">
      <c r="A36" s="48" t="s">
        <v>36</v>
      </c>
      <c r="B36" s="46">
        <v>2111</v>
      </c>
      <c r="C36" s="49">
        <f>'[1]поміс розб'!AE37</f>
        <v>49967700</v>
      </c>
      <c r="D36" s="49">
        <f>'[1]СП ЗВ'!C293</f>
        <v>0</v>
      </c>
      <c r="E36" s="40">
        <f>C36+D36</f>
        <v>49967700</v>
      </c>
    </row>
    <row r="37" spans="1:5" customFormat="1" ht="15" hidden="1" customHeight="1">
      <c r="A37" s="48" t="s">
        <v>37</v>
      </c>
      <c r="B37" s="46">
        <v>2112</v>
      </c>
      <c r="C37" s="40"/>
      <c r="D37" s="40"/>
      <c r="E37" s="40"/>
    </row>
    <row r="38" spans="1:5" customFormat="1" ht="12.75" hidden="1" customHeight="1">
      <c r="A38" s="36"/>
      <c r="B38" s="30">
        <v>1113</v>
      </c>
      <c r="C38" s="40"/>
      <c r="D38" s="40"/>
      <c r="E38" s="40"/>
    </row>
    <row r="39" spans="1:5" customFormat="1" ht="15" hidden="1" customHeight="1">
      <c r="A39" s="47" t="s">
        <v>38</v>
      </c>
      <c r="B39" s="46">
        <v>2120</v>
      </c>
      <c r="C39" s="40">
        <f>'[1]поміс розб'!AE38</f>
        <v>10978400</v>
      </c>
      <c r="D39" s="40">
        <f>'[1]СП ЗВ'!C295</f>
        <v>0</v>
      </c>
      <c r="E39" s="40">
        <f t="shared" ref="E39:E45" si="1">C39+D39</f>
        <v>10978400</v>
      </c>
    </row>
    <row r="40" spans="1:5" customFormat="1" ht="16.5" hidden="1" customHeight="1">
      <c r="A40" s="47" t="s">
        <v>39</v>
      </c>
      <c r="B40" s="46">
        <v>2200</v>
      </c>
      <c r="C40" s="40">
        <f>'[1]поміс розб'!AE39</f>
        <v>10791210</v>
      </c>
      <c r="D40" s="40">
        <f>'[1]СП ЗВ'!C296</f>
        <v>5099016</v>
      </c>
      <c r="E40" s="40">
        <f t="shared" si="1"/>
        <v>15890226</v>
      </c>
    </row>
    <row r="41" spans="1:5" customFormat="1" ht="16.5" hidden="1" customHeight="1">
      <c r="A41" s="50" t="s">
        <v>40</v>
      </c>
      <c r="B41" s="46">
        <v>2210</v>
      </c>
      <c r="C41" s="40">
        <f>'[1]поміс розб'!AE40</f>
        <v>52320</v>
      </c>
      <c r="D41" s="40">
        <f>'[1]СП ЗВ'!C297</f>
        <v>188864</v>
      </c>
      <c r="E41" s="40">
        <f t="shared" si="1"/>
        <v>241184</v>
      </c>
    </row>
    <row r="42" spans="1:5" customFormat="1" ht="15" hidden="1" customHeight="1">
      <c r="A42" s="50" t="s">
        <v>41</v>
      </c>
      <c r="B42" s="46">
        <v>2220</v>
      </c>
      <c r="C42" s="40">
        <f>'[1]поміс розб'!AE41</f>
        <v>700</v>
      </c>
      <c r="D42" s="40">
        <f>'[1]СП ЗВ'!C298</f>
        <v>705</v>
      </c>
      <c r="E42" s="40">
        <f t="shared" si="1"/>
        <v>1405</v>
      </c>
    </row>
    <row r="43" spans="1:5" customFormat="1" ht="15.75" hidden="1">
      <c r="A43" s="50" t="s">
        <v>42</v>
      </c>
      <c r="B43" s="46">
        <v>2230</v>
      </c>
      <c r="C43" s="40">
        <f>'[1]поміс розб'!AE42</f>
        <v>2608865</v>
      </c>
      <c r="D43" s="40">
        <f>'[1]СП ЗВ'!C299</f>
        <v>4862089</v>
      </c>
      <c r="E43" s="40">
        <f t="shared" si="1"/>
        <v>7470954</v>
      </c>
    </row>
    <row r="44" spans="1:5" customFormat="1" ht="15.75" hidden="1">
      <c r="A44" s="50" t="s">
        <v>43</v>
      </c>
      <c r="B44" s="46">
        <v>2240</v>
      </c>
      <c r="C44" s="40">
        <f>'[1]поміс розб'!AE43</f>
        <v>233830</v>
      </c>
      <c r="D44" s="40">
        <f>'[1]СП ЗВ'!C300</f>
        <v>47358</v>
      </c>
      <c r="E44" s="40">
        <f t="shared" si="1"/>
        <v>281188</v>
      </c>
    </row>
    <row r="45" spans="1:5" customFormat="1" ht="15" hidden="1" customHeight="1">
      <c r="A45" s="51" t="s">
        <v>44</v>
      </c>
      <c r="B45" s="52">
        <v>1135</v>
      </c>
      <c r="C45" s="40">
        <f>'[1]поміс розб'!AE44</f>
        <v>0</v>
      </c>
      <c r="D45" s="40">
        <f>'[1]СП ЗВ'!C301</f>
        <v>0</v>
      </c>
      <c r="E45" s="40">
        <f t="shared" si="1"/>
        <v>0</v>
      </c>
    </row>
    <row r="46" spans="1:5" s="54" customFormat="1" ht="15" hidden="1" customHeight="1">
      <c r="A46" s="36"/>
      <c r="B46" s="30">
        <v>1136</v>
      </c>
      <c r="C46" s="53"/>
      <c r="D46" s="53"/>
      <c r="E46" s="53"/>
    </row>
    <row r="47" spans="1:5" s="54" customFormat="1" ht="25.5" hidden="1" customHeight="1">
      <c r="A47" s="36"/>
      <c r="B47" s="30">
        <v>1137</v>
      </c>
      <c r="C47" s="53"/>
      <c r="D47" s="53"/>
      <c r="E47" s="53"/>
    </row>
    <row r="48" spans="1:5" s="54" customFormat="1" ht="15" hidden="1" customHeight="1">
      <c r="A48" s="36"/>
      <c r="B48" s="30">
        <v>1138</v>
      </c>
      <c r="C48" s="53"/>
      <c r="D48" s="53"/>
      <c r="E48" s="53"/>
    </row>
    <row r="49" spans="1:5" s="54" customFormat="1" ht="15" hidden="1" customHeight="1">
      <c r="A49" s="36"/>
      <c r="B49" s="30">
        <v>1139</v>
      </c>
      <c r="C49" s="53"/>
      <c r="D49" s="53"/>
      <c r="E49" s="53"/>
    </row>
    <row r="50" spans="1:5" customFormat="1" ht="15.75" hidden="1">
      <c r="A50" s="50" t="s">
        <v>45</v>
      </c>
      <c r="B50" s="46">
        <v>2250</v>
      </c>
      <c r="C50" s="40">
        <f>'[1]поміс розб'!AE47</f>
        <v>61930</v>
      </c>
      <c r="D50" s="40">
        <f>'[1]СП ЗВ'!C305</f>
        <v>0</v>
      </c>
      <c r="E50" s="40">
        <f>C50+D50</f>
        <v>61930</v>
      </c>
    </row>
    <row r="51" spans="1:5" customFormat="1" ht="15.75" hidden="1" customHeight="1">
      <c r="A51" s="50" t="s">
        <v>46</v>
      </c>
      <c r="B51" s="46">
        <v>2260</v>
      </c>
      <c r="C51" s="40"/>
      <c r="D51" s="40"/>
      <c r="E51" s="40"/>
    </row>
    <row r="52" spans="1:5" customFormat="1" ht="16.5" hidden="1" customHeight="1">
      <c r="A52" s="50" t="s">
        <v>47</v>
      </c>
      <c r="B52" s="46">
        <v>2270</v>
      </c>
      <c r="C52" s="40">
        <f>'[1]поміс розб'!AE48</f>
        <v>7833565</v>
      </c>
      <c r="D52" s="40">
        <f>'[1]СП ЗВ'!C306</f>
        <v>0</v>
      </c>
      <c r="E52" s="40">
        <f t="shared" ref="E52:E59" si="2">C52+D52</f>
        <v>7833565</v>
      </c>
    </row>
    <row r="53" spans="1:5" customFormat="1" ht="15.75" hidden="1">
      <c r="A53" s="48" t="s">
        <v>48</v>
      </c>
      <c r="B53" s="46">
        <v>2271</v>
      </c>
      <c r="C53" s="40">
        <f>'[1]поміс розб'!AE49</f>
        <v>5455270</v>
      </c>
      <c r="D53" s="40">
        <f>'[1]СП ЗВ'!C307</f>
        <v>0</v>
      </c>
      <c r="E53" s="40">
        <f t="shared" si="2"/>
        <v>5455270</v>
      </c>
    </row>
    <row r="54" spans="1:5" customFormat="1" ht="15" hidden="1" customHeight="1">
      <c r="A54" s="48" t="s">
        <v>49</v>
      </c>
      <c r="B54" s="46">
        <v>2272</v>
      </c>
      <c r="C54" s="40">
        <f>'[1]поміс розб'!AE50</f>
        <v>734420</v>
      </c>
      <c r="D54" s="40">
        <f>'[1]СП ЗВ'!C308</f>
        <v>0</v>
      </c>
      <c r="E54" s="40">
        <f t="shared" si="2"/>
        <v>734420</v>
      </c>
    </row>
    <row r="55" spans="1:5" customFormat="1" ht="15.75" hidden="1">
      <c r="A55" s="48" t="s">
        <v>50</v>
      </c>
      <c r="B55" s="46">
        <v>2273</v>
      </c>
      <c r="C55" s="40">
        <f>'[1]поміс розб'!AE51</f>
        <v>1621915</v>
      </c>
      <c r="D55" s="40">
        <f>'[1]СП ЗВ'!C309</f>
        <v>0</v>
      </c>
      <c r="E55" s="40">
        <f t="shared" si="2"/>
        <v>1621915</v>
      </c>
    </row>
    <row r="56" spans="1:5" customFormat="1" ht="15.75" hidden="1">
      <c r="A56" s="48" t="s">
        <v>51</v>
      </c>
      <c r="B56" s="46">
        <v>2274</v>
      </c>
      <c r="C56" s="40">
        <f>'[1]поміс розб'!AE52</f>
        <v>21960</v>
      </c>
      <c r="D56" s="40">
        <f>'[1]СП ЗВ'!C310</f>
        <v>0</v>
      </c>
      <c r="E56" s="55">
        <f t="shared" si="2"/>
        <v>21960</v>
      </c>
    </row>
    <row r="57" spans="1:5" customFormat="1" ht="15.75" hidden="1">
      <c r="A57" s="48" t="s">
        <v>52</v>
      </c>
      <c r="B57" s="46">
        <v>2275</v>
      </c>
      <c r="C57" s="40">
        <f>'[1]поміс розб'!AE53</f>
        <v>0</v>
      </c>
      <c r="D57" s="40">
        <f>'[1]СП ЗВ'!C311</f>
        <v>0</v>
      </c>
      <c r="E57" s="40">
        <f t="shared" si="2"/>
        <v>0</v>
      </c>
    </row>
    <row r="58" spans="1:5" customFormat="1" ht="15.75" hidden="1">
      <c r="A58" s="48" t="s">
        <v>54</v>
      </c>
      <c r="B58" s="46">
        <v>2276</v>
      </c>
      <c r="C58" s="40">
        <f>'[1]поміс розб'!AE54</f>
        <v>0</v>
      </c>
      <c r="D58" s="40">
        <f>'[1]СП ЗВ'!C312</f>
        <v>0</v>
      </c>
      <c r="E58" s="40">
        <f t="shared" si="2"/>
        <v>0</v>
      </c>
    </row>
    <row r="59" spans="1:5" customFormat="1" ht="32.25" hidden="1" customHeight="1">
      <c r="A59" s="50" t="s">
        <v>55</v>
      </c>
      <c r="B59" s="46">
        <v>2280</v>
      </c>
      <c r="C59" s="40">
        <f>C60+C61</f>
        <v>0</v>
      </c>
      <c r="D59" s="40">
        <f>D60+D61</f>
        <v>0</v>
      </c>
      <c r="E59" s="40">
        <f t="shared" si="2"/>
        <v>0</v>
      </c>
    </row>
    <row r="60" spans="1:5" customFormat="1" ht="26.25" hidden="1" customHeight="1">
      <c r="A60" s="48" t="s">
        <v>56</v>
      </c>
      <c r="B60" s="46">
        <v>2281</v>
      </c>
      <c r="C60" s="40"/>
      <c r="D60" s="40"/>
      <c r="E60" s="40"/>
    </row>
    <row r="61" spans="1:5" customFormat="1" ht="26.25" hidden="1" customHeight="1">
      <c r="A61" s="48" t="s">
        <v>57</v>
      </c>
      <c r="B61" s="46">
        <v>2282</v>
      </c>
      <c r="C61" s="40">
        <f>'[1]поміс розб'!AE55</f>
        <v>0</v>
      </c>
      <c r="D61" s="40">
        <f>'[1]СП ЗВ'!C313</f>
        <v>0</v>
      </c>
      <c r="E61" s="40">
        <f>C61+D61</f>
        <v>0</v>
      </c>
    </row>
    <row r="62" spans="1:5" customFormat="1" ht="15" hidden="1" customHeight="1">
      <c r="A62" s="47" t="s">
        <v>58</v>
      </c>
      <c r="B62" s="46">
        <v>2400</v>
      </c>
      <c r="C62" s="40"/>
      <c r="D62" s="40"/>
      <c r="E62" s="40"/>
    </row>
    <row r="63" spans="1:5" customFormat="1" ht="15" hidden="1" customHeight="1">
      <c r="A63" s="56" t="s">
        <v>59</v>
      </c>
      <c r="B63" s="57">
        <v>2410</v>
      </c>
      <c r="C63" s="40"/>
      <c r="D63" s="40"/>
      <c r="E63" s="40"/>
    </row>
    <row r="64" spans="1:5" customFormat="1" ht="15" hidden="1" customHeight="1">
      <c r="A64" s="56" t="s">
        <v>60</v>
      </c>
      <c r="B64" s="57">
        <v>2420</v>
      </c>
      <c r="C64" s="40"/>
      <c r="D64" s="40"/>
      <c r="E64" s="40"/>
    </row>
    <row r="65" spans="1:5" customFormat="1" ht="15.75" hidden="1">
      <c r="A65" s="58" t="s">
        <v>61</v>
      </c>
      <c r="B65" s="57">
        <v>2600</v>
      </c>
      <c r="C65" s="59"/>
      <c r="D65" s="59"/>
      <c r="E65" s="55">
        <f>C65+D65</f>
        <v>0</v>
      </c>
    </row>
    <row r="66" spans="1:5" customFormat="1" ht="15" hidden="1" customHeight="1">
      <c r="A66" s="60" t="s">
        <v>62</v>
      </c>
      <c r="B66" s="57">
        <v>2610</v>
      </c>
      <c r="C66" s="61"/>
      <c r="D66" s="61"/>
      <c r="E66" s="61"/>
    </row>
    <row r="67" spans="1:5" customFormat="1" ht="19.5" hidden="1" customHeight="1">
      <c r="A67" s="60" t="s">
        <v>63</v>
      </c>
      <c r="B67" s="57">
        <v>2620</v>
      </c>
      <c r="C67" s="61"/>
      <c r="D67" s="61"/>
      <c r="E67" s="61"/>
    </row>
    <row r="68" spans="1:5" customFormat="1" ht="31.5" hidden="1">
      <c r="A68" s="56" t="s">
        <v>64</v>
      </c>
      <c r="B68" s="57">
        <v>2630</v>
      </c>
      <c r="C68" s="59"/>
      <c r="D68" s="59"/>
      <c r="E68" s="55">
        <f>C68+D68</f>
        <v>0</v>
      </c>
    </row>
    <row r="69" spans="1:5" customFormat="1" ht="15.75" hidden="1">
      <c r="A69" s="62" t="s">
        <v>65</v>
      </c>
      <c r="B69" s="57">
        <v>2700</v>
      </c>
      <c r="C69" s="59">
        <f>SUM(C70:C72)</f>
        <v>25050</v>
      </c>
      <c r="D69" s="59"/>
      <c r="E69" s="55">
        <f>C69+D69</f>
        <v>25050</v>
      </c>
    </row>
    <row r="70" spans="1:5" customFormat="1" ht="15.75" hidden="1">
      <c r="A70" s="56" t="s">
        <v>66</v>
      </c>
      <c r="B70" s="57">
        <v>2710</v>
      </c>
      <c r="C70" s="59"/>
      <c r="D70" s="59"/>
      <c r="E70" s="59"/>
    </row>
    <row r="71" spans="1:5" customFormat="1" ht="15.75" hidden="1">
      <c r="A71" s="56" t="s">
        <v>67</v>
      </c>
      <c r="B71" s="57">
        <v>2720</v>
      </c>
      <c r="C71" s="40"/>
      <c r="D71" s="40"/>
      <c r="E71" s="40">
        <f t="shared" ref="E71:E76" si="3">C71+D71</f>
        <v>0</v>
      </c>
    </row>
    <row r="72" spans="1:5" customFormat="1" ht="15.75" hidden="1">
      <c r="A72" s="56" t="s">
        <v>68</v>
      </c>
      <c r="B72" s="57">
        <v>2730</v>
      </c>
      <c r="C72" s="40">
        <f>'[1]поміс розб'!AE59</f>
        <v>25050</v>
      </c>
      <c r="D72" s="40">
        <f>'[1]СП ЗВ'!C317</f>
        <v>0</v>
      </c>
      <c r="E72" s="40">
        <f t="shared" si="3"/>
        <v>25050</v>
      </c>
    </row>
    <row r="73" spans="1:5" customFormat="1" ht="15.75" hidden="1">
      <c r="A73" s="62" t="s">
        <v>69</v>
      </c>
      <c r="B73" s="57">
        <v>2800</v>
      </c>
      <c r="C73" s="40">
        <f>'[1]поміс розб'!AE60</f>
        <v>600</v>
      </c>
      <c r="D73" s="40">
        <f>'[1]СП ЗВ'!C318</f>
        <v>0</v>
      </c>
      <c r="E73" s="40">
        <f t="shared" si="3"/>
        <v>600</v>
      </c>
    </row>
    <row r="74" spans="1:5" customFormat="1" ht="15.75" hidden="1">
      <c r="A74" s="62" t="s">
        <v>70</v>
      </c>
      <c r="B74" s="57">
        <v>3000</v>
      </c>
      <c r="C74" s="40">
        <f>C75+C90+C91+C92</f>
        <v>0</v>
      </c>
      <c r="D74" s="40">
        <f>D75+D90+D91+D92</f>
        <v>81613</v>
      </c>
      <c r="E74" s="40">
        <f t="shared" si="3"/>
        <v>81613</v>
      </c>
    </row>
    <row r="75" spans="1:5" customFormat="1" ht="15.75" hidden="1">
      <c r="A75" s="63" t="s">
        <v>71</v>
      </c>
      <c r="B75" s="46">
        <v>3100</v>
      </c>
      <c r="C75" s="40">
        <f>C76+C77+C81+C85</f>
        <v>0</v>
      </c>
      <c r="D75" s="40">
        <f>D76+D77+D81+D85</f>
        <v>81613</v>
      </c>
      <c r="E75" s="40">
        <f t="shared" si="3"/>
        <v>81613</v>
      </c>
    </row>
    <row r="76" spans="1:5" customFormat="1" ht="31.5" hidden="1">
      <c r="A76" s="50" t="s">
        <v>72</v>
      </c>
      <c r="B76" s="46">
        <v>3110</v>
      </c>
      <c r="C76" s="59">
        <f>'[1]поміс розб'!AE63</f>
        <v>0</v>
      </c>
      <c r="D76" s="59">
        <f>'[1]СП ЗВ'!C321</f>
        <v>60380</v>
      </c>
      <c r="E76" s="55">
        <f t="shared" si="3"/>
        <v>60380</v>
      </c>
    </row>
    <row r="77" spans="1:5" customFormat="1" ht="15.75" hidden="1">
      <c r="A77" s="50" t="s">
        <v>73</v>
      </c>
      <c r="B77" s="46">
        <v>3120</v>
      </c>
      <c r="C77" s="61"/>
      <c r="D77" s="61"/>
      <c r="E77" s="61"/>
    </row>
    <row r="78" spans="1:5" customFormat="1" ht="15.75" hidden="1">
      <c r="A78" s="48" t="s">
        <v>74</v>
      </c>
      <c r="B78" s="46">
        <v>3121</v>
      </c>
      <c r="C78" s="64"/>
      <c r="D78" s="64"/>
      <c r="E78" s="64"/>
    </row>
    <row r="79" spans="1:5" customFormat="1" ht="14.25" hidden="1" customHeight="1">
      <c r="A79" s="65"/>
      <c r="B79" s="30">
        <v>2122</v>
      </c>
      <c r="C79" s="59"/>
      <c r="D79" s="59"/>
      <c r="E79" s="59"/>
    </row>
    <row r="80" spans="1:5" customFormat="1" ht="15.75" hidden="1">
      <c r="A80" s="48" t="s">
        <v>75</v>
      </c>
      <c r="B80" s="46">
        <v>3122</v>
      </c>
      <c r="C80" s="40"/>
      <c r="D80" s="40"/>
      <c r="E80" s="40"/>
    </row>
    <row r="81" spans="1:5" customFormat="1" ht="15.75" hidden="1">
      <c r="A81" s="50" t="s">
        <v>76</v>
      </c>
      <c r="B81" s="46">
        <v>3130</v>
      </c>
      <c r="C81" s="40">
        <f>C82+C83+C84</f>
        <v>0</v>
      </c>
      <c r="D81" s="40">
        <f>D82+D83+D84</f>
        <v>21233</v>
      </c>
      <c r="E81" s="49">
        <f>C81+D81</f>
        <v>21233</v>
      </c>
    </row>
    <row r="82" spans="1:5" customFormat="1" ht="13.5" hidden="1" customHeight="1">
      <c r="A82" s="48" t="s">
        <v>77</v>
      </c>
      <c r="B82" s="46">
        <v>3131</v>
      </c>
      <c r="C82" s="40"/>
      <c r="D82" s="40"/>
      <c r="E82" s="49"/>
    </row>
    <row r="83" spans="1:5" customFormat="1" ht="14.25" hidden="1" customHeight="1">
      <c r="A83" s="66"/>
      <c r="B83" s="30">
        <v>2132</v>
      </c>
      <c r="C83" s="40"/>
      <c r="D83" s="40"/>
      <c r="E83" s="49"/>
    </row>
    <row r="84" spans="1:5" customFormat="1" ht="15.75" hidden="1">
      <c r="A84" s="48" t="s">
        <v>78</v>
      </c>
      <c r="B84" s="46">
        <v>3132</v>
      </c>
      <c r="C84" s="40">
        <f>'[1]поміс розб'!AE64</f>
        <v>0</v>
      </c>
      <c r="D84" s="40">
        <f>'[1]СП ЗВ'!C323</f>
        <v>21233</v>
      </c>
      <c r="E84" s="49">
        <f>C84+D84</f>
        <v>21233</v>
      </c>
    </row>
    <row r="85" spans="1:5" customFormat="1" ht="15.75" hidden="1">
      <c r="A85" s="50" t="s">
        <v>79</v>
      </c>
      <c r="B85" s="46">
        <v>3140</v>
      </c>
      <c r="C85" s="40"/>
      <c r="D85" s="40"/>
      <c r="E85" s="40"/>
    </row>
    <row r="86" spans="1:5" customFormat="1" ht="15.75" hidden="1">
      <c r="A86" s="48" t="s">
        <v>80</v>
      </c>
      <c r="B86" s="46">
        <v>3141</v>
      </c>
      <c r="C86" s="59"/>
      <c r="D86" s="59"/>
      <c r="E86" s="59"/>
    </row>
    <row r="87" spans="1:5" customFormat="1" ht="15.75" hidden="1" customHeight="1">
      <c r="A87" s="66"/>
      <c r="B87" s="30">
        <v>2142</v>
      </c>
      <c r="C87" s="40"/>
      <c r="D87" s="40"/>
      <c r="E87" s="40"/>
    </row>
    <row r="88" spans="1:5" customFormat="1" ht="15.75" hidden="1">
      <c r="A88" s="48" t="s">
        <v>81</v>
      </c>
      <c r="B88" s="46">
        <v>3142</v>
      </c>
      <c r="C88" s="40"/>
      <c r="D88" s="40"/>
      <c r="E88" s="40"/>
    </row>
    <row r="89" spans="1:5" customFormat="1" ht="15" hidden="1" customHeight="1">
      <c r="A89" s="48" t="s">
        <v>82</v>
      </c>
      <c r="B89" s="46">
        <v>3143</v>
      </c>
      <c r="C89" s="40"/>
      <c r="D89" s="40"/>
      <c r="E89" s="40"/>
    </row>
    <row r="90" spans="1:5" customFormat="1" ht="15.75" hidden="1">
      <c r="A90" s="50" t="s">
        <v>83</v>
      </c>
      <c r="B90" s="46">
        <v>3150</v>
      </c>
      <c r="C90" s="40"/>
      <c r="D90" s="40"/>
      <c r="E90" s="40"/>
    </row>
    <row r="91" spans="1:5" customFormat="1" ht="15.75" hidden="1">
      <c r="A91" s="50" t="s">
        <v>84</v>
      </c>
      <c r="B91" s="46">
        <v>3160</v>
      </c>
      <c r="C91" s="40"/>
      <c r="D91" s="40"/>
      <c r="E91" s="40"/>
    </row>
    <row r="92" spans="1:5" customFormat="1" ht="15.75" hidden="1">
      <c r="A92" s="63" t="s">
        <v>85</v>
      </c>
      <c r="B92" s="46">
        <v>3200</v>
      </c>
      <c r="C92" s="59"/>
      <c r="D92" s="59"/>
      <c r="E92" s="59"/>
    </row>
    <row r="93" spans="1:5" customFormat="1" ht="15" hidden="1" customHeight="1">
      <c r="A93" s="50" t="s">
        <v>86</v>
      </c>
      <c r="B93" s="46">
        <v>3210</v>
      </c>
      <c r="C93" s="40"/>
      <c r="D93" s="40"/>
      <c r="E93" s="40"/>
    </row>
    <row r="94" spans="1:5" customFormat="1" ht="15" hidden="1" customHeight="1">
      <c r="A94" s="50" t="s">
        <v>87</v>
      </c>
      <c r="B94" s="46">
        <v>3220</v>
      </c>
      <c r="C94" s="40"/>
      <c r="D94" s="40"/>
      <c r="E94" s="40"/>
    </row>
    <row r="95" spans="1:5" customFormat="1" ht="31.5" hidden="1">
      <c r="A95" s="50" t="s">
        <v>88</v>
      </c>
      <c r="B95" s="46">
        <v>3230</v>
      </c>
      <c r="C95" s="40"/>
      <c r="D95" s="40"/>
      <c r="E95" s="40"/>
    </row>
    <row r="96" spans="1:5" customFormat="1" ht="15.75" hidden="1">
      <c r="A96" s="50" t="s">
        <v>89</v>
      </c>
      <c r="B96" s="46">
        <v>3240</v>
      </c>
      <c r="C96" s="40"/>
      <c r="D96" s="40"/>
      <c r="E96" s="40"/>
    </row>
    <row r="97" spans="1:5" customFormat="1" ht="15" hidden="1">
      <c r="A97" s="67" t="s">
        <v>90</v>
      </c>
      <c r="B97" s="52">
        <v>3000</v>
      </c>
      <c r="C97" s="40"/>
      <c r="D97" s="40"/>
      <c r="E97" s="40"/>
    </row>
    <row r="98" spans="1:5" customFormat="1" ht="15.75" hidden="1">
      <c r="A98" s="68" t="s">
        <v>91</v>
      </c>
      <c r="B98" s="46">
        <v>4110</v>
      </c>
      <c r="C98" s="40"/>
      <c r="D98" s="40"/>
      <c r="E98" s="40"/>
    </row>
    <row r="99" spans="1:5" customFormat="1" ht="15.75" hidden="1" customHeight="1">
      <c r="A99" s="48" t="s">
        <v>92</v>
      </c>
      <c r="B99" s="46">
        <v>4111</v>
      </c>
      <c r="C99" s="40"/>
      <c r="D99" s="40"/>
      <c r="E99" s="40"/>
    </row>
    <row r="100" spans="1:5" customFormat="1" ht="16.5" hidden="1" customHeight="1">
      <c r="A100" s="48" t="s">
        <v>93</v>
      </c>
      <c r="B100" s="46">
        <v>4112</v>
      </c>
      <c r="C100" s="40"/>
      <c r="D100" s="40"/>
      <c r="E100" s="40"/>
    </row>
    <row r="101" spans="1:5" customFormat="1" ht="15.75" hidden="1">
      <c r="A101" s="48" t="s">
        <v>94</v>
      </c>
      <c r="B101" s="46">
        <v>4113</v>
      </c>
      <c r="C101" s="40"/>
      <c r="D101" s="40"/>
      <c r="E101" s="40"/>
    </row>
    <row r="102" spans="1:5" customFormat="1" ht="15.75" hidden="1">
      <c r="A102" s="68" t="s">
        <v>95</v>
      </c>
      <c r="B102" s="46">
        <v>4210</v>
      </c>
      <c r="C102" s="40"/>
      <c r="D102" s="40"/>
      <c r="E102" s="40"/>
    </row>
    <row r="103" spans="1:5" customFormat="1" ht="15.75" hidden="1">
      <c r="A103" s="62" t="s">
        <v>96</v>
      </c>
      <c r="B103" s="69">
        <v>9000</v>
      </c>
      <c r="C103" s="70"/>
      <c r="D103" s="36"/>
      <c r="E103" s="71"/>
    </row>
    <row r="104" spans="1:5" customFormat="1" hidden="1">
      <c r="A104" s="1"/>
      <c r="B104" s="1"/>
      <c r="C104" s="1"/>
      <c r="D104" s="1"/>
      <c r="E104" s="1"/>
    </row>
    <row r="105" spans="1:5" customFormat="1" ht="15" hidden="1">
      <c r="A105" s="35"/>
      <c r="B105" s="26"/>
    </row>
    <row r="106" spans="1:5" customFormat="1" ht="15" hidden="1">
      <c r="A106" s="72" t="s">
        <v>97</v>
      </c>
      <c r="B106" s="73"/>
      <c r="C106" s="73"/>
      <c r="D106" s="73" t="s">
        <v>98</v>
      </c>
      <c r="E106" s="73"/>
    </row>
    <row r="107" spans="1:5" customFormat="1" hidden="1">
      <c r="A107" s="1"/>
      <c r="B107" s="1"/>
      <c r="C107" s="1"/>
      <c r="D107" s="1"/>
      <c r="E107" s="1"/>
    </row>
    <row r="108" spans="1:5" ht="15" hidden="1">
      <c r="A108" s="74" t="s">
        <v>99</v>
      </c>
      <c r="B108" s="73"/>
      <c r="C108" s="73"/>
      <c r="D108" s="73" t="s">
        <v>100</v>
      </c>
      <c r="E108" s="73"/>
    </row>
    <row r="109" spans="1:5" hidden="1">
      <c r="A109" s="75"/>
      <c r="B109" s="76" t="s">
        <v>101</v>
      </c>
      <c r="C109" s="76"/>
      <c r="D109" s="76" t="s">
        <v>102</v>
      </c>
      <c r="E109" s="76"/>
    </row>
    <row r="110" spans="1:5" ht="15" hidden="1">
      <c r="A110" s="77">
        <v>43164</v>
      </c>
      <c r="B110" s="11"/>
      <c r="C110" s="11"/>
      <c r="D110" s="11"/>
      <c r="E110" s="11"/>
    </row>
    <row r="111" spans="1:5" ht="15" hidden="1">
      <c r="A111" s="78" t="s">
        <v>103</v>
      </c>
      <c r="B111" s="11"/>
      <c r="C111" s="11"/>
      <c r="D111" s="11"/>
      <c r="E111" s="11">
        <v>2</v>
      </c>
    </row>
    <row r="112" spans="1:5">
      <c r="C112" s="2"/>
      <c r="D112" s="3" t="s">
        <v>0</v>
      </c>
      <c r="E112" s="4">
        <v>3</v>
      </c>
    </row>
    <row r="113" spans="1:5" ht="18" customHeight="1">
      <c r="C113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113" s="133"/>
      <c r="E113" s="133"/>
    </row>
    <row r="114" spans="1:5">
      <c r="C114" s="133"/>
      <c r="D114" s="133"/>
      <c r="E114" s="133"/>
    </row>
    <row r="115" spans="1:5" ht="15">
      <c r="A115" s="5"/>
      <c r="B115" s="6"/>
      <c r="C115" s="133"/>
      <c r="D115" s="133"/>
      <c r="E115" s="133"/>
    </row>
    <row r="116" spans="1:5" ht="15.75">
      <c r="A116" s="79" t="str">
        <f>A5</f>
        <v>ЗВЕДЕНИЙ   КОШТОРИС  НА 2018 РІК</v>
      </c>
      <c r="B116" s="8"/>
      <c r="C116" s="8"/>
      <c r="D116" s="8"/>
      <c r="E116" s="8"/>
    </row>
    <row r="117" spans="1:5" ht="15">
      <c r="A117" s="9"/>
      <c r="B117" s="10"/>
      <c r="C117" s="10"/>
      <c r="D117" s="10"/>
      <c r="E117" s="10"/>
    </row>
    <row r="118" spans="1:5" ht="17.25" hidden="1" customHeight="1">
      <c r="A118" s="80"/>
      <c r="B118" s="13"/>
      <c r="C118" s="13"/>
      <c r="D118" s="13"/>
      <c r="E118" s="13"/>
    </row>
    <row r="119" spans="1:5" ht="15">
      <c r="A119" s="14" t="s">
        <v>3</v>
      </c>
      <c r="B119" s="14"/>
      <c r="C119" s="14"/>
      <c r="D119" s="14"/>
      <c r="E119" s="14"/>
    </row>
    <row r="120" spans="1:5" ht="15">
      <c r="A120" s="9" t="str">
        <f>$A$9</f>
        <v>код та назва відомчої класифікації видатків та кредитування бюджету</v>
      </c>
      <c r="B120" s="15" t="str">
        <f>$B$9</f>
        <v>06</v>
      </c>
      <c r="C120" s="16" t="str">
        <f>$C$9</f>
        <v>Орган з питань освіти і науки</v>
      </c>
      <c r="D120" s="17"/>
      <c r="E120" s="17"/>
    </row>
    <row r="121" spans="1:5" ht="15">
      <c r="A121" s="9" t="s">
        <v>7</v>
      </c>
      <c r="B121" s="18"/>
      <c r="C121" s="19"/>
      <c r="D121" s="19"/>
      <c r="E121" s="19"/>
    </row>
    <row r="122" spans="1:5" ht="55.5" customHeight="1">
      <c r="A122" s="132" t="str">
        <f>[1]коштзв!A80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методу)*________0611010 Надання дошкільної освіти__)</v>
      </c>
      <c r="B122" s="132"/>
      <c r="C122" s="132"/>
      <c r="D122" s="132"/>
      <c r="E122" s="132"/>
    </row>
    <row r="123" spans="1:5" ht="15" hidden="1">
      <c r="A123" s="9" t="s">
        <v>8</v>
      </c>
      <c r="B123" s="17"/>
      <c r="C123" s="21"/>
      <c r="D123" s="21"/>
      <c r="E123" s="21"/>
    </row>
    <row r="124" spans="1:5" ht="11.25" customHeight="1">
      <c r="A124" s="22"/>
      <c r="B124" s="22"/>
      <c r="C124" s="22"/>
      <c r="D124" s="22"/>
      <c r="E124" s="22" t="s">
        <v>9</v>
      </c>
    </row>
    <row r="125" spans="1:5" ht="15" customHeight="1">
      <c r="A125" s="23" t="s">
        <v>10</v>
      </c>
      <c r="B125" s="23" t="s">
        <v>11</v>
      </c>
      <c r="C125" s="23" t="s">
        <v>12</v>
      </c>
      <c r="D125" s="24"/>
      <c r="E125" s="134" t="s">
        <v>13</v>
      </c>
    </row>
    <row r="126" spans="1:5" ht="24">
      <c r="A126" s="28"/>
      <c r="B126" s="27"/>
      <c r="C126" s="28" t="s">
        <v>14</v>
      </c>
      <c r="D126" s="29" t="s">
        <v>15</v>
      </c>
      <c r="E126" s="134"/>
    </row>
    <row r="127" spans="1:5">
      <c r="A127" s="30">
        <v>1</v>
      </c>
      <c r="B127" s="30">
        <v>2</v>
      </c>
      <c r="C127" s="30">
        <v>3</v>
      </c>
      <c r="D127" s="31">
        <v>4</v>
      </c>
      <c r="E127" s="30">
        <v>5</v>
      </c>
    </row>
    <row r="128" spans="1:5" ht="15">
      <c r="A128" s="32" t="s">
        <v>16</v>
      </c>
      <c r="B128" s="33" t="s">
        <v>17</v>
      </c>
      <c r="C128" s="34">
        <f>C129</f>
        <v>22394470</v>
      </c>
      <c r="D128" s="34">
        <f>D130+D141</f>
        <v>2884277</v>
      </c>
      <c r="E128" s="34">
        <f>C128+D128</f>
        <v>25278747</v>
      </c>
    </row>
    <row r="129" spans="1:5" ht="15">
      <c r="A129" s="36" t="s">
        <v>18</v>
      </c>
      <c r="B129" s="30" t="s">
        <v>17</v>
      </c>
      <c r="C129" s="34">
        <f>C144</f>
        <v>22394470</v>
      </c>
      <c r="D129" s="37" t="s">
        <v>17</v>
      </c>
      <c r="E129" s="34">
        <f>C129</f>
        <v>22394470</v>
      </c>
    </row>
    <row r="130" spans="1:5" ht="15">
      <c r="A130" s="36" t="s">
        <v>19</v>
      </c>
      <c r="B130" s="30" t="s">
        <v>17</v>
      </c>
      <c r="C130" s="30" t="s">
        <v>17</v>
      </c>
      <c r="D130" s="34">
        <f>D131+D136+D139</f>
        <v>2884277</v>
      </c>
      <c r="E130" s="34">
        <f t="shared" ref="E130:E141" si="4">D130</f>
        <v>2884277</v>
      </c>
    </row>
    <row r="131" spans="1:5" ht="23.25">
      <c r="A131" s="38" t="s">
        <v>20</v>
      </c>
      <c r="B131" s="30">
        <v>25010000</v>
      </c>
      <c r="C131" s="37" t="s">
        <v>17</v>
      </c>
      <c r="D131" s="34">
        <f>SUM(D132:D135)</f>
        <v>2847868</v>
      </c>
      <c r="E131" s="34">
        <f t="shared" si="4"/>
        <v>2847868</v>
      </c>
    </row>
    <row r="132" spans="1:5" ht="13.5" customHeight="1">
      <c r="A132" s="38" t="s">
        <v>21</v>
      </c>
      <c r="B132" s="30">
        <v>25010100</v>
      </c>
      <c r="C132" s="37" t="s">
        <v>17</v>
      </c>
      <c r="D132" s="34">
        <f>'[1]СП ЗВ'!E73</f>
        <v>2847868</v>
      </c>
      <c r="E132" s="34">
        <f t="shared" si="4"/>
        <v>2847868</v>
      </c>
    </row>
    <row r="133" spans="1:5" ht="15">
      <c r="A133" s="38" t="s">
        <v>22</v>
      </c>
      <c r="B133" s="30">
        <v>25010200</v>
      </c>
      <c r="C133" s="37" t="s">
        <v>17</v>
      </c>
      <c r="D133" s="34">
        <f>'[1]СП ЗВ'!F73</f>
        <v>0</v>
      </c>
      <c r="E133" s="34">
        <f t="shared" si="4"/>
        <v>0</v>
      </c>
    </row>
    <row r="134" spans="1:5" ht="15">
      <c r="A134" s="38" t="s">
        <v>23</v>
      </c>
      <c r="B134" s="30">
        <v>25010300</v>
      </c>
      <c r="C134" s="37" t="s">
        <v>17</v>
      </c>
      <c r="D134" s="34">
        <f>'[1]СП ЗВ'!G73</f>
        <v>0</v>
      </c>
      <c r="E134" s="34">
        <f t="shared" si="4"/>
        <v>0</v>
      </c>
    </row>
    <row r="135" spans="1:5" ht="23.25">
      <c r="A135" s="38" t="s">
        <v>24</v>
      </c>
      <c r="B135" s="30">
        <v>25010400</v>
      </c>
      <c r="C135" s="37" t="s">
        <v>17</v>
      </c>
      <c r="D135" s="34">
        <f>'[1]СП ЗВ'!H73</f>
        <v>0</v>
      </c>
      <c r="E135" s="34">
        <f t="shared" si="4"/>
        <v>0</v>
      </c>
    </row>
    <row r="136" spans="1:5" ht="15">
      <c r="A136" s="39" t="s">
        <v>25</v>
      </c>
      <c r="B136" s="30">
        <v>25020000</v>
      </c>
      <c r="C136" s="37" t="s">
        <v>17</v>
      </c>
      <c r="D136" s="34">
        <f>D137+D138</f>
        <v>36409</v>
      </c>
      <c r="E136" s="34">
        <f t="shared" si="4"/>
        <v>36409</v>
      </c>
    </row>
    <row r="137" spans="1:5" ht="15">
      <c r="A137" s="39" t="s">
        <v>26</v>
      </c>
      <c r="B137" s="30">
        <v>25020100</v>
      </c>
      <c r="C137" s="37" t="s">
        <v>17</v>
      </c>
      <c r="D137" s="40">
        <f>'[1]СП ЗВ'!J73</f>
        <v>36409</v>
      </c>
      <c r="E137" s="34">
        <f t="shared" si="4"/>
        <v>36409</v>
      </c>
    </row>
    <row r="138" spans="1:5" ht="46.5" customHeight="1">
      <c r="A138" s="38" t="s">
        <v>27</v>
      </c>
      <c r="B138" s="41">
        <v>25020200</v>
      </c>
      <c r="C138" s="37" t="s">
        <v>17</v>
      </c>
      <c r="D138" s="40">
        <f>'[1]СП ЗВ'!K73</f>
        <v>0</v>
      </c>
      <c r="E138" s="40">
        <f t="shared" si="4"/>
        <v>0</v>
      </c>
    </row>
    <row r="139" spans="1:5" ht="15" customHeight="1">
      <c r="A139" s="39" t="s">
        <v>28</v>
      </c>
      <c r="B139" s="30"/>
      <c r="C139" s="37" t="s">
        <v>17</v>
      </c>
      <c r="D139" s="40">
        <f>'[1]СП ЗВ'!L73</f>
        <v>0</v>
      </c>
      <c r="E139" s="40">
        <f t="shared" si="4"/>
        <v>0</v>
      </c>
    </row>
    <row r="140" spans="1:5" ht="15">
      <c r="A140" s="39" t="s">
        <v>29</v>
      </c>
      <c r="B140" s="30"/>
      <c r="C140" s="37" t="s">
        <v>17</v>
      </c>
      <c r="D140" s="40"/>
      <c r="E140" s="40"/>
    </row>
    <row r="141" spans="1:5" ht="25.5">
      <c r="A141" s="43" t="s">
        <v>30</v>
      </c>
      <c r="B141" s="30"/>
      <c r="C141" s="37" t="s">
        <v>17</v>
      </c>
      <c r="D141" s="40">
        <f>'[1]СП ЗВ'!Q75+'[1]СП ЗВ'!AB75+'[1]СП ЗВ'!AM75+'[1]СП ЗВ'!AX75+'[1]СП ЗВ'!BI75+'[1]СП ЗВ'!BT75</f>
        <v>0</v>
      </c>
      <c r="E141" s="40">
        <f t="shared" si="4"/>
        <v>0</v>
      </c>
    </row>
    <row r="142" spans="1:5" ht="15" customHeight="1">
      <c r="A142" s="135" t="s">
        <v>31</v>
      </c>
      <c r="B142" s="30"/>
      <c r="C142" s="37" t="s">
        <v>17</v>
      </c>
      <c r="D142" s="40"/>
      <c r="E142" s="40"/>
    </row>
    <row r="143" spans="1:5" ht="21.75" customHeight="1">
      <c r="A143" s="135"/>
      <c r="B143" s="30"/>
      <c r="C143" s="37" t="s">
        <v>17</v>
      </c>
      <c r="D143" s="37" t="s">
        <v>32</v>
      </c>
      <c r="E143" s="37" t="s">
        <v>32</v>
      </c>
    </row>
    <row r="144" spans="1:5" ht="15">
      <c r="A144" s="44" t="s">
        <v>33</v>
      </c>
      <c r="B144" s="30" t="s">
        <v>17</v>
      </c>
      <c r="C144" s="40">
        <f>C145+C209+C213+C185+C214</f>
        <v>22394470</v>
      </c>
      <c r="D144" s="40">
        <f>D145+D209+D213+D185+D214</f>
        <v>2884277</v>
      </c>
      <c r="E144" s="40">
        <f>C144+D144</f>
        <v>25278747</v>
      </c>
    </row>
    <row r="145" spans="1:5" ht="15.75">
      <c r="A145" s="45" t="s">
        <v>34</v>
      </c>
      <c r="B145" s="46">
        <v>2000</v>
      </c>
      <c r="C145" s="40">
        <f>C146+C150+C151+C173+C176+C180+C184</f>
        <v>22394470</v>
      </c>
      <c r="D145" s="40">
        <f>D146+D150+D151+D173+D176+D180+D184</f>
        <v>2884277</v>
      </c>
      <c r="E145" s="40">
        <f>C145+D145</f>
        <v>25278747</v>
      </c>
    </row>
    <row r="146" spans="1:5" ht="15.75">
      <c r="A146" s="47" t="s">
        <v>35</v>
      </c>
      <c r="B146" s="46">
        <v>2110</v>
      </c>
      <c r="C146" s="40">
        <f>C147</f>
        <v>14731100</v>
      </c>
      <c r="D146" s="40">
        <f>D147</f>
        <v>0</v>
      </c>
      <c r="E146" s="40">
        <f>C146+D146</f>
        <v>14731100</v>
      </c>
    </row>
    <row r="147" spans="1:5" ht="15.75">
      <c r="A147" s="48" t="s">
        <v>36</v>
      </c>
      <c r="B147" s="46">
        <v>2111</v>
      </c>
      <c r="C147" s="49">
        <f>'[1]поміс розб'!AE90</f>
        <v>14731100</v>
      </c>
      <c r="D147" s="49">
        <f>'[1]СП ЗВ'!C78</f>
        <v>0</v>
      </c>
      <c r="E147" s="40">
        <f>C147+D147</f>
        <v>14731100</v>
      </c>
    </row>
    <row r="148" spans="1:5" ht="15.75">
      <c r="A148" s="48" t="s">
        <v>37</v>
      </c>
      <c r="B148" s="46">
        <v>2112</v>
      </c>
      <c r="C148" s="40"/>
      <c r="D148" s="40"/>
      <c r="E148" s="40"/>
    </row>
    <row r="149" spans="1:5" ht="15" hidden="1" customHeight="1">
      <c r="A149" s="36"/>
      <c r="B149" s="30">
        <v>1113</v>
      </c>
      <c r="C149" s="40"/>
      <c r="D149" s="40"/>
      <c r="E149" s="40"/>
    </row>
    <row r="150" spans="1:5" ht="15.75">
      <c r="A150" s="47" t="s">
        <v>38</v>
      </c>
      <c r="B150" s="46">
        <v>2120</v>
      </c>
      <c r="C150" s="40">
        <f>'[1]поміс розб'!AE91</f>
        <v>3240840</v>
      </c>
      <c r="D150" s="40">
        <f>'[1]СП ЗВ'!C80</f>
        <v>0</v>
      </c>
      <c r="E150" s="40">
        <f t="shared" ref="E150:E156" si="5">C150+D150</f>
        <v>3240840</v>
      </c>
    </row>
    <row r="151" spans="1:5" ht="15.75">
      <c r="A151" s="47" t="s">
        <v>39</v>
      </c>
      <c r="B151" s="46">
        <v>2200</v>
      </c>
      <c r="C151" s="40">
        <f>'[1]поміс розб'!AE92</f>
        <v>4422230</v>
      </c>
      <c r="D151" s="40">
        <f>'[1]СП ЗВ'!C81</f>
        <v>2884277</v>
      </c>
      <c r="E151" s="40">
        <f t="shared" si="5"/>
        <v>7306507</v>
      </c>
    </row>
    <row r="152" spans="1:5" ht="15.75">
      <c r="A152" s="50" t="s">
        <v>40</v>
      </c>
      <c r="B152" s="46">
        <v>2210</v>
      </c>
      <c r="C152" s="40">
        <f>'[1]поміс розб'!AE93</f>
        <v>4600</v>
      </c>
      <c r="D152" s="40">
        <f>'[1]СП ЗВ'!C82</f>
        <v>36409</v>
      </c>
      <c r="E152" s="40">
        <f t="shared" si="5"/>
        <v>41009</v>
      </c>
    </row>
    <row r="153" spans="1:5" ht="15.75">
      <c r="A153" s="50" t="s">
        <v>41</v>
      </c>
      <c r="B153" s="46">
        <v>2220</v>
      </c>
      <c r="C153" s="40">
        <f>'[1]поміс розб'!AE94</f>
        <v>200</v>
      </c>
      <c r="D153" s="40">
        <f>'[1]СП ЗВ'!C83</f>
        <v>0</v>
      </c>
      <c r="E153" s="40">
        <f t="shared" si="5"/>
        <v>200</v>
      </c>
    </row>
    <row r="154" spans="1:5" ht="15.75">
      <c r="A154" s="50" t="s">
        <v>42</v>
      </c>
      <c r="B154" s="46">
        <v>2230</v>
      </c>
      <c r="C154" s="40">
        <f>'[1]поміс розб'!AE95</f>
        <v>1511830</v>
      </c>
      <c r="D154" s="40">
        <f>'[1]СП ЗВ'!C84</f>
        <v>2847868</v>
      </c>
      <c r="E154" s="40">
        <f t="shared" si="5"/>
        <v>4359698</v>
      </c>
    </row>
    <row r="155" spans="1:5" ht="15.75">
      <c r="A155" s="50" t="s">
        <v>43</v>
      </c>
      <c r="B155" s="46">
        <v>2240</v>
      </c>
      <c r="C155" s="40">
        <f>'[1]поміс розб'!AE96</f>
        <v>93900</v>
      </c>
      <c r="D155" s="40">
        <f>'[1]СП ЗВ'!C85</f>
        <v>0</v>
      </c>
      <c r="E155" s="40">
        <f t="shared" si="5"/>
        <v>93900</v>
      </c>
    </row>
    <row r="156" spans="1:5" ht="15" hidden="1">
      <c r="A156" s="51" t="s">
        <v>44</v>
      </c>
      <c r="B156" s="52">
        <v>1135</v>
      </c>
      <c r="C156" s="40">
        <f>'[1]поміс розб'!AE97</f>
        <v>0</v>
      </c>
      <c r="D156" s="40">
        <f>'[1]СП ЗВ'!C86</f>
        <v>0</v>
      </c>
      <c r="E156" s="40">
        <f t="shared" si="5"/>
        <v>0</v>
      </c>
    </row>
    <row r="157" spans="1:5" s="81" customFormat="1" ht="15" hidden="1">
      <c r="A157" s="36"/>
      <c r="B157" s="30">
        <v>1136</v>
      </c>
      <c r="C157" s="53"/>
      <c r="D157" s="53"/>
      <c r="E157" s="53"/>
    </row>
    <row r="158" spans="1:5" s="81" customFormat="1" ht="15" hidden="1">
      <c r="A158" s="36"/>
      <c r="B158" s="30">
        <v>1137</v>
      </c>
      <c r="C158" s="53"/>
      <c r="D158" s="53"/>
      <c r="E158" s="53"/>
    </row>
    <row r="159" spans="1:5" s="81" customFormat="1" ht="15" hidden="1">
      <c r="A159" s="36"/>
      <c r="B159" s="30">
        <v>1138</v>
      </c>
      <c r="C159" s="53"/>
      <c r="D159" s="53"/>
      <c r="E159" s="53"/>
    </row>
    <row r="160" spans="1:5" s="81" customFormat="1" ht="15" hidden="1">
      <c r="A160" s="36"/>
      <c r="B160" s="30">
        <v>1139</v>
      </c>
      <c r="C160" s="53"/>
      <c r="D160" s="53"/>
      <c r="E160" s="53"/>
    </row>
    <row r="161" spans="1:5" ht="15.75">
      <c r="A161" s="50" t="s">
        <v>45</v>
      </c>
      <c r="B161" s="46">
        <v>2250</v>
      </c>
      <c r="C161" s="40">
        <f>'[1]поміс розб'!AE100</f>
        <v>0</v>
      </c>
      <c r="D161" s="40">
        <f>'[1]СП ЗВ'!C90</f>
        <v>0</v>
      </c>
      <c r="E161" s="40">
        <f>C161+D161</f>
        <v>0</v>
      </c>
    </row>
    <row r="162" spans="1:5" ht="15.75">
      <c r="A162" s="50" t="s">
        <v>46</v>
      </c>
      <c r="B162" s="46">
        <v>2260</v>
      </c>
      <c r="C162" s="40"/>
      <c r="D162" s="40"/>
      <c r="E162" s="40"/>
    </row>
    <row r="163" spans="1:5" ht="15.75">
      <c r="A163" s="50" t="s">
        <v>47</v>
      </c>
      <c r="B163" s="46">
        <v>2270</v>
      </c>
      <c r="C163" s="40">
        <f>'[1]поміс розб'!AE101</f>
        <v>2811700</v>
      </c>
      <c r="D163" s="40">
        <f>'[1]СП ЗВ'!C91</f>
        <v>0</v>
      </c>
      <c r="E163" s="40">
        <f t="shared" ref="E163:E170" si="6">C163+D163</f>
        <v>2811700</v>
      </c>
    </row>
    <row r="164" spans="1:5" ht="15.75">
      <c r="A164" s="48" t="s">
        <v>48</v>
      </c>
      <c r="B164" s="46">
        <v>2271</v>
      </c>
      <c r="C164" s="40">
        <f>'[1]поміс розб'!AE102</f>
        <v>1608230</v>
      </c>
      <c r="D164" s="40">
        <f>'[1]СП ЗВ'!C92</f>
        <v>0</v>
      </c>
      <c r="E164" s="40">
        <f t="shared" si="6"/>
        <v>1608230</v>
      </c>
    </row>
    <row r="165" spans="1:5" ht="15.75">
      <c r="A165" s="48" t="s">
        <v>49</v>
      </c>
      <c r="B165" s="46">
        <v>2272</v>
      </c>
      <c r="C165" s="40">
        <f>'[1]поміс розб'!AE103</f>
        <v>414470</v>
      </c>
      <c r="D165" s="40">
        <f>'[1]СП ЗВ'!C93</f>
        <v>0</v>
      </c>
      <c r="E165" s="40">
        <f t="shared" si="6"/>
        <v>414470</v>
      </c>
    </row>
    <row r="166" spans="1:5" ht="15.75">
      <c r="A166" s="48" t="s">
        <v>50</v>
      </c>
      <c r="B166" s="46">
        <v>2273</v>
      </c>
      <c r="C166" s="40">
        <f>'[1]поміс розб'!AE104</f>
        <v>767040</v>
      </c>
      <c r="D166" s="59">
        <f>'[1]СП ЗВ'!C94</f>
        <v>0</v>
      </c>
      <c r="E166" s="40">
        <f t="shared" si="6"/>
        <v>767040</v>
      </c>
    </row>
    <row r="167" spans="1:5" ht="15.75">
      <c r="A167" s="48" t="s">
        <v>51</v>
      </c>
      <c r="B167" s="46">
        <v>2274</v>
      </c>
      <c r="C167" s="40">
        <f>'[1]поміс розб'!AE105</f>
        <v>21960</v>
      </c>
      <c r="D167" s="59">
        <f>'[1]СП ЗВ'!C95</f>
        <v>0</v>
      </c>
      <c r="E167" s="55">
        <f t="shared" si="6"/>
        <v>21960</v>
      </c>
    </row>
    <row r="168" spans="1:5" ht="15.75">
      <c r="A168" s="48" t="s">
        <v>52</v>
      </c>
      <c r="B168" s="46">
        <v>2275</v>
      </c>
      <c r="C168" s="40">
        <f>'[1]поміс розб'!AE106</f>
        <v>0</v>
      </c>
      <c r="D168" s="59">
        <f>'[1]СП ЗВ'!C96</f>
        <v>0</v>
      </c>
      <c r="E168" s="40">
        <f t="shared" si="6"/>
        <v>0</v>
      </c>
    </row>
    <row r="169" spans="1:5" ht="15.75">
      <c r="A169" s="48" t="s">
        <v>54</v>
      </c>
      <c r="B169" s="46">
        <v>2276</v>
      </c>
      <c r="C169" s="40">
        <f>'[1]поміс розб'!AE107</f>
        <v>0</v>
      </c>
      <c r="D169" s="59">
        <f>'[1]СП ЗВ'!C97</f>
        <v>0</v>
      </c>
      <c r="E169" s="40">
        <f t="shared" si="6"/>
        <v>0</v>
      </c>
    </row>
    <row r="170" spans="1:5" ht="31.5">
      <c r="A170" s="50" t="s">
        <v>55</v>
      </c>
      <c r="B170" s="46">
        <v>2280</v>
      </c>
      <c r="C170" s="40">
        <f>C171+C172</f>
        <v>0</v>
      </c>
      <c r="D170" s="40">
        <f>D171+D172</f>
        <v>0</v>
      </c>
      <c r="E170" s="40">
        <f t="shared" si="6"/>
        <v>0</v>
      </c>
    </row>
    <row r="171" spans="1:5" ht="31.5">
      <c r="A171" s="48" t="s">
        <v>56</v>
      </c>
      <c r="B171" s="46">
        <v>2281</v>
      </c>
      <c r="C171" s="40"/>
      <c r="D171" s="40"/>
      <c r="E171" s="40"/>
    </row>
    <row r="172" spans="1:5" ht="31.5">
      <c r="A172" s="48" t="s">
        <v>57</v>
      </c>
      <c r="B172" s="46">
        <v>2282</v>
      </c>
      <c r="C172" s="40">
        <f>'[1]поміс розб'!AE108</f>
        <v>0</v>
      </c>
      <c r="D172" s="40">
        <f>'[1]СП ЗВ'!C98</f>
        <v>0</v>
      </c>
      <c r="E172" s="40">
        <f>C172+D172</f>
        <v>0</v>
      </c>
    </row>
    <row r="173" spans="1:5" ht="15.75">
      <c r="A173" s="47" t="s">
        <v>58</v>
      </c>
      <c r="B173" s="46">
        <v>2400</v>
      </c>
      <c r="C173" s="40"/>
      <c r="D173" s="40"/>
      <c r="E173" s="40"/>
    </row>
    <row r="174" spans="1:5" ht="15.75">
      <c r="A174" s="56" t="s">
        <v>59</v>
      </c>
      <c r="B174" s="57">
        <v>2410</v>
      </c>
      <c r="C174" s="40"/>
      <c r="D174" s="40"/>
      <c r="E174" s="40"/>
    </row>
    <row r="175" spans="1:5" ht="15.75">
      <c r="A175" s="56" t="s">
        <v>60</v>
      </c>
      <c r="B175" s="57">
        <v>2420</v>
      </c>
      <c r="C175" s="40"/>
      <c r="D175" s="40"/>
      <c r="E175" s="40"/>
    </row>
    <row r="176" spans="1:5" ht="15.75">
      <c r="A176" s="58" t="s">
        <v>61</v>
      </c>
      <c r="B176" s="57">
        <v>2600</v>
      </c>
      <c r="C176" s="59"/>
      <c r="D176" s="59"/>
      <c r="E176" s="55">
        <f>C176+D176</f>
        <v>0</v>
      </c>
    </row>
    <row r="177" spans="1:5" ht="30">
      <c r="A177" s="60" t="s">
        <v>62</v>
      </c>
      <c r="B177" s="57">
        <v>2610</v>
      </c>
      <c r="C177" s="61"/>
      <c r="D177" s="61"/>
      <c r="E177" s="55">
        <f t="shared" ref="E177:E184" si="7">C177+D177</f>
        <v>0</v>
      </c>
    </row>
    <row r="178" spans="1:5" ht="15.75">
      <c r="A178" s="60" t="s">
        <v>63</v>
      </c>
      <c r="B178" s="57">
        <v>2620</v>
      </c>
      <c r="C178" s="61"/>
      <c r="D178" s="61"/>
      <c r="E178" s="55">
        <f t="shared" si="7"/>
        <v>0</v>
      </c>
    </row>
    <row r="179" spans="1:5" ht="31.5">
      <c r="A179" s="56" t="s">
        <v>64</v>
      </c>
      <c r="B179" s="57">
        <v>2630</v>
      </c>
      <c r="C179" s="59"/>
      <c r="D179" s="59"/>
      <c r="E179" s="55">
        <f t="shared" si="7"/>
        <v>0</v>
      </c>
    </row>
    <row r="180" spans="1:5" ht="15.75">
      <c r="A180" s="62" t="s">
        <v>65</v>
      </c>
      <c r="B180" s="57">
        <v>2700</v>
      </c>
      <c r="C180" s="59">
        <f>SUM(C181:C183)</f>
        <v>0</v>
      </c>
      <c r="D180" s="59">
        <f>SUM(D181:D183)</f>
        <v>0</v>
      </c>
      <c r="E180" s="55">
        <f t="shared" si="7"/>
        <v>0</v>
      </c>
    </row>
    <row r="181" spans="1:5" ht="15.75">
      <c r="A181" s="56" t="s">
        <v>66</v>
      </c>
      <c r="B181" s="57">
        <v>2710</v>
      </c>
      <c r="C181" s="59"/>
      <c r="D181" s="59"/>
      <c r="E181" s="55">
        <f t="shared" si="7"/>
        <v>0</v>
      </c>
    </row>
    <row r="182" spans="1:5" ht="15.75">
      <c r="A182" s="56" t="s">
        <v>67</v>
      </c>
      <c r="B182" s="57">
        <v>2720</v>
      </c>
      <c r="C182" s="40"/>
      <c r="D182" s="40"/>
      <c r="E182" s="55">
        <f t="shared" si="7"/>
        <v>0</v>
      </c>
    </row>
    <row r="183" spans="1:5" ht="15.75">
      <c r="A183" s="56" t="s">
        <v>68</v>
      </c>
      <c r="B183" s="57">
        <v>2730</v>
      </c>
      <c r="C183" s="40">
        <f>'[1]поміс розб'!AE112</f>
        <v>0</v>
      </c>
      <c r="D183" s="40"/>
      <c r="E183" s="55">
        <f t="shared" si="7"/>
        <v>0</v>
      </c>
    </row>
    <row r="184" spans="1:5" ht="15.75">
      <c r="A184" s="62" t="s">
        <v>69</v>
      </c>
      <c r="B184" s="57">
        <v>2800</v>
      </c>
      <c r="C184" s="40">
        <f>'[1]поміс розб'!AE113</f>
        <v>300</v>
      </c>
      <c r="D184" s="40">
        <f>'[1]СП ЗВ'!C103</f>
        <v>0</v>
      </c>
      <c r="E184" s="55">
        <f t="shared" si="7"/>
        <v>300</v>
      </c>
    </row>
    <row r="185" spans="1:5" ht="15.75">
      <c r="A185" s="62" t="s">
        <v>70</v>
      </c>
      <c r="B185" s="57">
        <v>3000</v>
      </c>
      <c r="C185" s="40">
        <f>C186+C201+C202+C203</f>
        <v>0</v>
      </c>
      <c r="D185" s="40">
        <f>'[1]СП ЗВ'!C104</f>
        <v>0</v>
      </c>
      <c r="E185" s="40">
        <f>C185+D185</f>
        <v>0</v>
      </c>
    </row>
    <row r="186" spans="1:5" ht="15.75">
      <c r="A186" s="63" t="s">
        <v>71</v>
      </c>
      <c r="B186" s="46">
        <v>3100</v>
      </c>
      <c r="C186" s="40">
        <f>C187+C188+C192+C196</f>
        <v>0</v>
      </c>
      <c r="D186" s="40">
        <f>'[1]СП ЗВ'!C105</f>
        <v>0</v>
      </c>
      <c r="E186" s="40">
        <f>C186+D186</f>
        <v>0</v>
      </c>
    </row>
    <row r="187" spans="1:5" ht="31.5">
      <c r="A187" s="50" t="s">
        <v>72</v>
      </c>
      <c r="B187" s="46">
        <v>3110</v>
      </c>
      <c r="C187" s="59">
        <f>'[1]поміс розб'!AE116</f>
        <v>0</v>
      </c>
      <c r="D187" s="40">
        <f>'[1]СП ЗВ'!C106</f>
        <v>0</v>
      </c>
      <c r="E187" s="55">
        <f>C187+D187</f>
        <v>0</v>
      </c>
    </row>
    <row r="188" spans="1:5" ht="15.75">
      <c r="A188" s="50" t="s">
        <v>73</v>
      </c>
      <c r="B188" s="46">
        <v>3120</v>
      </c>
      <c r="C188" s="61"/>
      <c r="D188" s="61"/>
      <c r="E188" s="61"/>
    </row>
    <row r="189" spans="1:5" ht="15.75">
      <c r="A189" s="48" t="s">
        <v>74</v>
      </c>
      <c r="B189" s="46">
        <v>3121</v>
      </c>
      <c r="C189" s="64"/>
      <c r="D189" s="64"/>
      <c r="E189" s="64"/>
    </row>
    <row r="190" spans="1:5" ht="15" hidden="1">
      <c r="A190" s="65"/>
      <c r="B190" s="30">
        <v>2122</v>
      </c>
      <c r="C190" s="59"/>
      <c r="D190" s="59"/>
      <c r="E190" s="59"/>
    </row>
    <row r="191" spans="1:5" ht="15.75">
      <c r="A191" s="48" t="s">
        <v>75</v>
      </c>
      <c r="B191" s="46">
        <v>3122</v>
      </c>
      <c r="C191" s="40"/>
      <c r="D191" s="40"/>
      <c r="E191" s="40"/>
    </row>
    <row r="192" spans="1:5" ht="15.75">
      <c r="A192" s="50" t="s">
        <v>76</v>
      </c>
      <c r="B192" s="46">
        <v>3130</v>
      </c>
      <c r="C192" s="40">
        <f>C193+C194+C195</f>
        <v>0</v>
      </c>
      <c r="D192" s="40">
        <f>D193+D194+D195</f>
        <v>0</v>
      </c>
      <c r="E192" s="49">
        <f>C192+D192</f>
        <v>0</v>
      </c>
    </row>
    <row r="193" spans="1:5" ht="15.75">
      <c r="A193" s="48" t="s">
        <v>77</v>
      </c>
      <c r="B193" s="46">
        <v>3131</v>
      </c>
      <c r="C193" s="40"/>
      <c r="D193" s="40"/>
      <c r="E193" s="49"/>
    </row>
    <row r="194" spans="1:5" ht="15" hidden="1">
      <c r="A194" s="66"/>
      <c r="B194" s="30">
        <v>2132</v>
      </c>
      <c r="C194" s="40"/>
      <c r="D194" s="40"/>
      <c r="E194" s="49"/>
    </row>
    <row r="195" spans="1:5" ht="15.75">
      <c r="A195" s="48" t="s">
        <v>78</v>
      </c>
      <c r="B195" s="46">
        <v>3132</v>
      </c>
      <c r="C195" s="40">
        <f>'[1]поміс розб'!AE117</f>
        <v>0</v>
      </c>
      <c r="D195" s="40">
        <f>'[1]СП ЗВ'!C108</f>
        <v>0</v>
      </c>
      <c r="E195" s="49">
        <f>C195+D195</f>
        <v>0</v>
      </c>
    </row>
    <row r="196" spans="1:5" ht="15.75">
      <c r="A196" s="50" t="s">
        <v>79</v>
      </c>
      <c r="B196" s="46">
        <v>3140</v>
      </c>
      <c r="C196" s="40"/>
      <c r="D196" s="40"/>
      <c r="E196" s="40"/>
    </row>
    <row r="197" spans="1:5" ht="15.75">
      <c r="A197" s="48" t="s">
        <v>80</v>
      </c>
      <c r="B197" s="46">
        <v>3141</v>
      </c>
      <c r="C197" s="59"/>
      <c r="D197" s="59"/>
      <c r="E197" s="59"/>
    </row>
    <row r="198" spans="1:5" ht="15" hidden="1">
      <c r="A198" s="66"/>
      <c r="B198" s="30">
        <v>2142</v>
      </c>
      <c r="C198" s="40"/>
      <c r="D198" s="40"/>
      <c r="E198" s="40"/>
    </row>
    <row r="199" spans="1:5" ht="15.75">
      <c r="A199" s="48" t="s">
        <v>81</v>
      </c>
      <c r="B199" s="46">
        <v>3142</v>
      </c>
      <c r="C199" s="40"/>
      <c r="D199" s="40"/>
      <c r="E199" s="40"/>
    </row>
    <row r="200" spans="1:5" ht="15.75">
      <c r="A200" s="48" t="s">
        <v>82</v>
      </c>
      <c r="B200" s="46">
        <v>3143</v>
      </c>
      <c r="C200" s="40"/>
      <c r="D200" s="40"/>
      <c r="E200" s="40"/>
    </row>
    <row r="201" spans="1:5" ht="15.75">
      <c r="A201" s="50" t="s">
        <v>83</v>
      </c>
      <c r="B201" s="46">
        <v>3150</v>
      </c>
      <c r="C201" s="40"/>
      <c r="D201" s="40"/>
      <c r="E201" s="40"/>
    </row>
    <row r="202" spans="1:5" ht="15.75">
      <c r="A202" s="50" t="s">
        <v>84</v>
      </c>
      <c r="B202" s="46">
        <v>3160</v>
      </c>
      <c r="C202" s="40"/>
      <c r="D202" s="40"/>
      <c r="E202" s="40"/>
    </row>
    <row r="203" spans="1:5" ht="15.75">
      <c r="A203" s="63" t="s">
        <v>85</v>
      </c>
      <c r="B203" s="46">
        <v>3200</v>
      </c>
      <c r="C203" s="59"/>
      <c r="D203" s="59"/>
      <c r="E203" s="59"/>
    </row>
    <row r="204" spans="1:5" ht="15" customHeight="1">
      <c r="A204" s="50" t="s">
        <v>86</v>
      </c>
      <c r="B204" s="46">
        <v>3210</v>
      </c>
      <c r="C204" s="40"/>
      <c r="D204" s="40"/>
      <c r="E204" s="40"/>
    </row>
    <row r="205" spans="1:5" ht="31.5">
      <c r="A205" s="50" t="s">
        <v>87</v>
      </c>
      <c r="B205" s="46">
        <v>3220</v>
      </c>
      <c r="C205" s="40"/>
      <c r="D205" s="40"/>
      <c r="E205" s="40"/>
    </row>
    <row r="206" spans="1:5" ht="31.5">
      <c r="A206" s="50" t="s">
        <v>88</v>
      </c>
      <c r="B206" s="46">
        <v>3230</v>
      </c>
      <c r="C206" s="40"/>
      <c r="D206" s="40"/>
      <c r="E206" s="40"/>
    </row>
    <row r="207" spans="1:5" ht="15.75">
      <c r="A207" s="50" t="s">
        <v>89</v>
      </c>
      <c r="B207" s="46">
        <v>3240</v>
      </c>
      <c r="C207" s="40"/>
      <c r="D207" s="40"/>
      <c r="E207" s="40"/>
    </row>
    <row r="208" spans="1:5" ht="15" hidden="1">
      <c r="A208" s="67" t="s">
        <v>90</v>
      </c>
      <c r="B208" s="52">
        <v>3000</v>
      </c>
      <c r="C208" s="40"/>
      <c r="D208" s="40"/>
      <c r="E208" s="40"/>
    </row>
    <row r="209" spans="1:5" ht="15.75">
      <c r="A209" s="68" t="s">
        <v>91</v>
      </c>
      <c r="B209" s="46">
        <v>4110</v>
      </c>
      <c r="C209" s="40"/>
      <c r="D209" s="40"/>
      <c r="E209" s="40"/>
    </row>
    <row r="210" spans="1:5" ht="16.5" customHeight="1">
      <c r="A210" s="48" t="s">
        <v>92</v>
      </c>
      <c r="B210" s="46">
        <v>4111</v>
      </c>
      <c r="C210" s="40"/>
      <c r="D210" s="40"/>
      <c r="E210" s="40"/>
    </row>
    <row r="211" spans="1:5" ht="15.75">
      <c r="A211" s="48" t="s">
        <v>93</v>
      </c>
      <c r="B211" s="46">
        <v>4112</v>
      </c>
      <c r="C211" s="40"/>
      <c r="D211" s="40"/>
      <c r="E211" s="40"/>
    </row>
    <row r="212" spans="1:5" ht="15.75">
      <c r="A212" s="48" t="s">
        <v>94</v>
      </c>
      <c r="B212" s="46">
        <v>4113</v>
      </c>
      <c r="C212" s="40"/>
      <c r="D212" s="40"/>
      <c r="E212" s="40"/>
    </row>
    <row r="213" spans="1:5" ht="15.75">
      <c r="A213" s="68" t="s">
        <v>95</v>
      </c>
      <c r="B213" s="46">
        <v>4210</v>
      </c>
      <c r="C213" s="40"/>
      <c r="D213" s="40"/>
      <c r="E213" s="40"/>
    </row>
    <row r="214" spans="1:5" ht="15.75">
      <c r="A214" s="62" t="s">
        <v>96</v>
      </c>
      <c r="B214" s="69">
        <v>9000</v>
      </c>
      <c r="C214" s="70"/>
      <c r="D214" s="36"/>
      <c r="E214" s="71"/>
    </row>
    <row r="216" spans="1:5" ht="15">
      <c r="A216" s="72" t="str">
        <f>A106</f>
        <v xml:space="preserve">Керівник        </v>
      </c>
      <c r="B216" s="73"/>
      <c r="C216" s="73"/>
      <c r="D216" s="73" t="str">
        <f>D106</f>
        <v>А.Р.Садченко</v>
      </c>
      <c r="E216" s="73"/>
    </row>
    <row r="217" spans="1:5" ht="15">
      <c r="A217" s="72"/>
      <c r="B217" s="76" t="s">
        <v>101</v>
      </c>
      <c r="C217" s="76"/>
      <c r="D217" s="76" t="s">
        <v>102</v>
      </c>
      <c r="E217" s="76"/>
    </row>
    <row r="219" spans="1:5" ht="15">
      <c r="A219" s="74" t="s">
        <v>99</v>
      </c>
      <c r="B219" s="73"/>
      <c r="C219" s="73"/>
      <c r="D219" s="73" t="s">
        <v>100</v>
      </c>
      <c r="E219" s="73"/>
    </row>
    <row r="220" spans="1:5">
      <c r="A220" s="75"/>
      <c r="B220" s="76" t="s">
        <v>101</v>
      </c>
      <c r="C220" s="76"/>
      <c r="D220" s="76" t="s">
        <v>102</v>
      </c>
      <c r="E220" s="76"/>
    </row>
    <row r="221" spans="1:5" ht="15">
      <c r="A221" s="82">
        <f>A110</f>
        <v>43164</v>
      </c>
      <c r="B221" s="11"/>
      <c r="C221" s="11"/>
      <c r="D221" s="11"/>
      <c r="E221" s="11"/>
    </row>
    <row r="222" spans="1:5" ht="15">
      <c r="A222" s="78" t="s">
        <v>104</v>
      </c>
      <c r="B222" s="11"/>
      <c r="C222" s="11"/>
      <c r="D222" s="11"/>
      <c r="E222" s="11"/>
    </row>
    <row r="223" spans="1:5">
      <c r="E223" s="1">
        <v>4</v>
      </c>
    </row>
    <row r="224" spans="1:5">
      <c r="E224" s="1">
        <v>5</v>
      </c>
    </row>
    <row r="225" spans="1:6">
      <c r="C225" s="2"/>
      <c r="D225" s="3" t="s">
        <v>0</v>
      </c>
      <c r="E225" s="4"/>
    </row>
    <row r="226" spans="1:6" ht="12.75" customHeight="1">
      <c r="C226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226" s="133"/>
      <c r="E226" s="133"/>
    </row>
    <row r="227" spans="1:6">
      <c r="C227" s="133"/>
      <c r="D227" s="133"/>
      <c r="E227" s="133"/>
    </row>
    <row r="228" spans="1:6" ht="9" customHeight="1">
      <c r="A228" s="5"/>
      <c r="B228" s="6"/>
      <c r="C228" s="133"/>
      <c r="D228" s="133"/>
      <c r="E228" s="133"/>
    </row>
    <row r="229" spans="1:6" ht="15.75">
      <c r="A229" s="7" t="str">
        <f>A116</f>
        <v>ЗВЕДЕНИЙ   КОШТОРИС  НА 2018 РІК</v>
      </c>
      <c r="B229" s="8"/>
      <c r="C229" s="8"/>
      <c r="D229" s="8"/>
      <c r="E229" s="8"/>
    </row>
    <row r="230" spans="1:6" ht="15">
      <c r="A230" s="9"/>
      <c r="B230" s="10"/>
      <c r="C230" s="10"/>
      <c r="D230" s="10"/>
      <c r="E230" s="10"/>
    </row>
    <row r="231" spans="1:6" ht="16.5" customHeight="1">
      <c r="A231" s="12"/>
      <c r="B231" s="13"/>
      <c r="C231" s="13"/>
      <c r="D231" s="13"/>
      <c r="E231" s="13"/>
    </row>
    <row r="232" spans="1:6" ht="15">
      <c r="A232" s="14" t="s">
        <v>3</v>
      </c>
      <c r="B232" s="14"/>
      <c r="C232" s="14"/>
      <c r="D232" s="14"/>
      <c r="E232" s="14"/>
    </row>
    <row r="233" spans="1:6" ht="15">
      <c r="A233" s="9" t="str">
        <f>$A$9</f>
        <v>код та назва відомчої класифікації видатків та кредитування бюджету</v>
      </c>
      <c r="B233" s="15" t="str">
        <f>$B$9</f>
        <v>06</v>
      </c>
      <c r="C233" s="16" t="str">
        <f>$C$9</f>
        <v>Орган з питань освіти і науки</v>
      </c>
      <c r="D233" s="17"/>
      <c r="E233" s="17"/>
    </row>
    <row r="234" spans="1:6" ht="15">
      <c r="A234" s="9" t="s">
        <v>7</v>
      </c>
      <c r="B234" s="18"/>
      <c r="C234" s="19"/>
      <c r="D234" s="19"/>
      <c r="E234" s="19"/>
    </row>
    <row r="235" spans="1:6" ht="34.5" customHeight="1">
      <c r="A235" s="133" t="str">
        <f>[1]коштзв!A152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методу)*________0611020 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колегіумами__)</v>
      </c>
      <c r="B235" s="133"/>
      <c r="C235" s="133"/>
      <c r="D235" s="133"/>
      <c r="E235" s="133"/>
      <c r="F235"/>
    </row>
    <row r="236" spans="1:6" ht="15" hidden="1">
      <c r="A236" s="9" t="s">
        <v>8</v>
      </c>
      <c r="B236" s="17"/>
      <c r="C236" s="21"/>
      <c r="D236" s="21"/>
      <c r="E236" s="21"/>
    </row>
    <row r="237" spans="1:6" ht="11.25" customHeight="1">
      <c r="A237" s="22"/>
      <c r="B237" s="22"/>
      <c r="C237" s="22"/>
      <c r="D237" s="22"/>
      <c r="E237" s="22" t="s">
        <v>9</v>
      </c>
    </row>
    <row r="238" spans="1:6" ht="12.75" customHeight="1">
      <c r="A238" s="23" t="s">
        <v>10</v>
      </c>
      <c r="B238" s="23" t="s">
        <v>11</v>
      </c>
      <c r="C238" s="23" t="s">
        <v>12</v>
      </c>
      <c r="D238" s="24"/>
      <c r="E238" s="134" t="s">
        <v>13</v>
      </c>
    </row>
    <row r="239" spans="1:6" ht="24">
      <c r="A239" s="27"/>
      <c r="B239" s="27"/>
      <c r="C239" s="28" t="s">
        <v>14</v>
      </c>
      <c r="D239" s="29" t="s">
        <v>15</v>
      </c>
      <c r="E239" s="134"/>
    </row>
    <row r="240" spans="1:6">
      <c r="A240" s="30">
        <v>1</v>
      </c>
      <c r="B240" s="30">
        <v>2</v>
      </c>
      <c r="C240" s="30">
        <v>3</v>
      </c>
      <c r="D240" s="31">
        <v>4</v>
      </c>
      <c r="E240" s="30">
        <v>5</v>
      </c>
    </row>
    <row r="241" spans="1:5" ht="15">
      <c r="A241" s="32" t="s">
        <v>16</v>
      </c>
      <c r="B241" s="33" t="s">
        <v>17</v>
      </c>
      <c r="C241" s="34">
        <f>C242</f>
        <v>42535965</v>
      </c>
      <c r="D241" s="34">
        <f>D243+D254</f>
        <v>2198872</v>
      </c>
      <c r="E241" s="34">
        <f>C241+D241</f>
        <v>44734837</v>
      </c>
    </row>
    <row r="242" spans="1:5" ht="15">
      <c r="A242" s="36" t="s">
        <v>18</v>
      </c>
      <c r="B242" s="30" t="s">
        <v>17</v>
      </c>
      <c r="C242" s="34">
        <f>C257</f>
        <v>42535965</v>
      </c>
      <c r="D242" s="37" t="s">
        <v>17</v>
      </c>
      <c r="E242" s="34">
        <f>C242</f>
        <v>42535965</v>
      </c>
    </row>
    <row r="243" spans="1:5" ht="15">
      <c r="A243" s="36" t="s">
        <v>19</v>
      </c>
      <c r="B243" s="30" t="s">
        <v>17</v>
      </c>
      <c r="C243" s="30" t="s">
        <v>17</v>
      </c>
      <c r="D243" s="34">
        <f>D244+D249+D252</f>
        <v>2198872</v>
      </c>
      <c r="E243" s="34">
        <f>D243</f>
        <v>2198872</v>
      </c>
    </row>
    <row r="244" spans="1:5" ht="25.5" customHeight="1">
      <c r="A244" s="38" t="s">
        <v>20</v>
      </c>
      <c r="B244" s="30">
        <v>25010000</v>
      </c>
      <c r="C244" s="37" t="s">
        <v>17</v>
      </c>
      <c r="D244" s="34">
        <f>SUM(D245:D248)</f>
        <v>2027911</v>
      </c>
      <c r="E244" s="34">
        <f>SUM(E245:E248)</f>
        <v>2027911</v>
      </c>
    </row>
    <row r="245" spans="1:5" ht="15" customHeight="1">
      <c r="A245" s="38" t="s">
        <v>21</v>
      </c>
      <c r="B245" s="30">
        <v>25010100</v>
      </c>
      <c r="C245" s="37" t="s">
        <v>17</v>
      </c>
      <c r="D245" s="34">
        <f>'[1]СП ЗВ'!E18</f>
        <v>2014221</v>
      </c>
      <c r="E245" s="34">
        <f t="shared" ref="E245:E254" si="8">D245</f>
        <v>2014221</v>
      </c>
    </row>
    <row r="246" spans="1:5" ht="15">
      <c r="A246" s="38" t="s">
        <v>22</v>
      </c>
      <c r="B246" s="30">
        <v>25010200</v>
      </c>
      <c r="C246" s="37" t="s">
        <v>17</v>
      </c>
      <c r="D246" s="34">
        <f>'[1]СП ЗВ'!F16</f>
        <v>0</v>
      </c>
      <c r="E246" s="34">
        <f t="shared" si="8"/>
        <v>0</v>
      </c>
    </row>
    <row r="247" spans="1:5" ht="15">
      <c r="A247" s="38" t="s">
        <v>23</v>
      </c>
      <c r="B247" s="30">
        <v>25010300</v>
      </c>
      <c r="C247" s="37" t="s">
        <v>17</v>
      </c>
      <c r="D247" s="34">
        <f>'[1]СП ЗВ'!G18</f>
        <v>13690</v>
      </c>
      <c r="E247" s="34">
        <f t="shared" si="8"/>
        <v>13690</v>
      </c>
    </row>
    <row r="248" spans="1:5" ht="23.25">
      <c r="A248" s="38" t="s">
        <v>24</v>
      </c>
      <c r="B248" s="30">
        <v>25010400</v>
      </c>
      <c r="C248" s="37" t="s">
        <v>17</v>
      </c>
      <c r="D248" s="34">
        <f>'[1]СП ЗВ'!H18</f>
        <v>0</v>
      </c>
      <c r="E248" s="34">
        <f t="shared" si="8"/>
        <v>0</v>
      </c>
    </row>
    <row r="249" spans="1:5" ht="15">
      <c r="A249" s="39" t="s">
        <v>25</v>
      </c>
      <c r="B249" s="30">
        <v>25020000</v>
      </c>
      <c r="C249" s="37" t="s">
        <v>17</v>
      </c>
      <c r="D249" s="34">
        <f>D250+D251</f>
        <v>149728</v>
      </c>
      <c r="E249" s="34">
        <f t="shared" si="8"/>
        <v>149728</v>
      </c>
    </row>
    <row r="250" spans="1:5" ht="15">
      <c r="A250" s="39" t="s">
        <v>26</v>
      </c>
      <c r="B250" s="30">
        <v>25020100</v>
      </c>
      <c r="C250" s="37" t="s">
        <v>17</v>
      </c>
      <c r="D250" s="40">
        <f>'[1]СП ЗВ'!J18</f>
        <v>149728</v>
      </c>
      <c r="E250" s="34">
        <f t="shared" si="8"/>
        <v>149728</v>
      </c>
    </row>
    <row r="251" spans="1:5" ht="43.5" customHeight="1">
      <c r="A251" s="38" t="s">
        <v>27</v>
      </c>
      <c r="B251" s="41">
        <v>25020200</v>
      </c>
      <c r="C251" s="37" t="s">
        <v>17</v>
      </c>
      <c r="D251" s="40">
        <f>'[1]СП ЗВ'!K18</f>
        <v>0</v>
      </c>
      <c r="E251" s="40">
        <f t="shared" si="8"/>
        <v>0</v>
      </c>
    </row>
    <row r="252" spans="1:5" ht="12" customHeight="1">
      <c r="A252" s="39" t="s">
        <v>28</v>
      </c>
      <c r="B252" s="30"/>
      <c r="C252" s="37" t="s">
        <v>17</v>
      </c>
      <c r="D252" s="40">
        <f>'[1]СП ЗВ'!L18</f>
        <v>21233</v>
      </c>
      <c r="E252" s="40">
        <f t="shared" si="8"/>
        <v>21233</v>
      </c>
    </row>
    <row r="253" spans="1:5" ht="13.5" customHeight="1">
      <c r="A253" s="39" t="s">
        <v>29</v>
      </c>
      <c r="B253" s="30"/>
      <c r="C253" s="37" t="s">
        <v>17</v>
      </c>
      <c r="D253" s="40"/>
      <c r="E253" s="40"/>
    </row>
    <row r="254" spans="1:5" ht="25.5">
      <c r="A254" s="43" t="s">
        <v>30</v>
      </c>
      <c r="B254" s="30"/>
      <c r="C254" s="37" t="s">
        <v>17</v>
      </c>
      <c r="D254" s="40">
        <f>'[1]СП ЗВ'!Q20+'[1]СП ЗВ'!AB20+'[1]СП ЗВ'!AM20+'[1]СП ЗВ'!AX20+'[1]СП ЗВ'!BI20+'[1]СП ЗВ'!BT20</f>
        <v>0</v>
      </c>
      <c r="E254" s="40">
        <f t="shared" si="8"/>
        <v>0</v>
      </c>
    </row>
    <row r="255" spans="1:5" ht="15" customHeight="1">
      <c r="A255" s="135" t="s">
        <v>31</v>
      </c>
      <c r="B255" s="30"/>
      <c r="C255" s="37" t="s">
        <v>17</v>
      </c>
      <c r="D255" s="40"/>
      <c r="E255" s="40"/>
    </row>
    <row r="256" spans="1:5" ht="18.75" customHeight="1">
      <c r="A256" s="135"/>
      <c r="B256" s="30"/>
      <c r="C256" s="37" t="s">
        <v>17</v>
      </c>
      <c r="D256" s="37" t="s">
        <v>32</v>
      </c>
      <c r="E256" s="37" t="s">
        <v>32</v>
      </c>
    </row>
    <row r="257" spans="1:5" ht="15">
      <c r="A257" s="44" t="s">
        <v>33</v>
      </c>
      <c r="B257" s="30" t="s">
        <v>17</v>
      </c>
      <c r="C257" s="40">
        <f>C258+C322+C326+C298+C327</f>
        <v>42535965</v>
      </c>
      <c r="D257" s="40">
        <f>D258+D322+D326+D298+D327</f>
        <v>2198872</v>
      </c>
      <c r="E257" s="40">
        <f>C257+D257</f>
        <v>44734837</v>
      </c>
    </row>
    <row r="258" spans="1:5" ht="15.75">
      <c r="A258" s="45" t="s">
        <v>34</v>
      </c>
      <c r="B258" s="46">
        <v>2000</v>
      </c>
      <c r="C258" s="40">
        <f>C259+C263+C264+C286+C289+C293+C297</f>
        <v>42535965</v>
      </c>
      <c r="D258" s="40">
        <f>D259+D263+D264+D286+D289+D293+D297</f>
        <v>2117259</v>
      </c>
      <c r="E258" s="40">
        <f>C258+D258</f>
        <v>44653224</v>
      </c>
    </row>
    <row r="259" spans="1:5" ht="15.75">
      <c r="A259" s="47" t="s">
        <v>35</v>
      </c>
      <c r="B259" s="46">
        <v>2110</v>
      </c>
      <c r="C259" s="40">
        <f>C260</f>
        <v>30293640</v>
      </c>
      <c r="D259" s="40">
        <f>D260</f>
        <v>0</v>
      </c>
      <c r="E259" s="40">
        <f>C259+D259</f>
        <v>30293640</v>
      </c>
    </row>
    <row r="260" spans="1:5" ht="15.75">
      <c r="A260" s="48" t="s">
        <v>36</v>
      </c>
      <c r="B260" s="46">
        <v>2111</v>
      </c>
      <c r="C260" s="49">
        <f>'[1]поміс розб'!AE143</f>
        <v>30293640</v>
      </c>
      <c r="D260" s="49">
        <f>'[1]СП ЗВ'!C23</f>
        <v>0</v>
      </c>
      <c r="E260" s="40">
        <f>C260+D260</f>
        <v>30293640</v>
      </c>
    </row>
    <row r="261" spans="1:5" ht="15.75">
      <c r="A261" s="48" t="s">
        <v>37</v>
      </c>
      <c r="B261" s="46">
        <v>2112</v>
      </c>
      <c r="C261" s="40"/>
      <c r="D261" s="40"/>
      <c r="E261" s="40"/>
    </row>
    <row r="262" spans="1:5" ht="15" hidden="1">
      <c r="A262" s="36"/>
      <c r="B262" s="30">
        <v>1113</v>
      </c>
      <c r="C262" s="40"/>
      <c r="D262" s="40"/>
      <c r="E262" s="40"/>
    </row>
    <row r="263" spans="1:5" ht="15.75">
      <c r="A263" s="47" t="s">
        <v>38</v>
      </c>
      <c r="B263" s="46">
        <v>2120</v>
      </c>
      <c r="C263" s="40">
        <f>'[1]поміс розб'!AE144</f>
        <v>6664580</v>
      </c>
      <c r="D263" s="40">
        <f>'[1]СП ЗВ'!C25</f>
        <v>0</v>
      </c>
      <c r="E263" s="40">
        <f t="shared" ref="E263:E269" si="9">C263+D263</f>
        <v>6664580</v>
      </c>
    </row>
    <row r="264" spans="1:5" ht="15.75">
      <c r="A264" s="47" t="s">
        <v>39</v>
      </c>
      <c r="B264" s="46">
        <v>2200</v>
      </c>
      <c r="C264" s="40">
        <f>'[1]поміс розб'!AE145</f>
        <v>5561445</v>
      </c>
      <c r="D264" s="40">
        <f>'[1]СП ЗВ'!C26</f>
        <v>2117259</v>
      </c>
      <c r="E264" s="40">
        <f t="shared" si="9"/>
        <v>7678704</v>
      </c>
    </row>
    <row r="265" spans="1:5" ht="15.75">
      <c r="A265" s="50" t="s">
        <v>40</v>
      </c>
      <c r="B265" s="46">
        <v>2210</v>
      </c>
      <c r="C265" s="40">
        <f>'[1]поміс розб'!AE146</f>
        <v>13120</v>
      </c>
      <c r="D265" s="40">
        <f>'[1]СП ЗВ'!C27</f>
        <v>102333</v>
      </c>
      <c r="E265" s="40">
        <f t="shared" si="9"/>
        <v>115453</v>
      </c>
    </row>
    <row r="266" spans="1:5" ht="15.75">
      <c r="A266" s="50" t="s">
        <v>41</v>
      </c>
      <c r="B266" s="46">
        <v>2220</v>
      </c>
      <c r="C266" s="40">
        <f>'[1]поміс розб'!AE147</f>
        <v>500</v>
      </c>
      <c r="D266" s="40">
        <f>'[1]СП ЗВ'!C28</f>
        <v>705</v>
      </c>
      <c r="E266" s="40">
        <f t="shared" si="9"/>
        <v>1205</v>
      </c>
    </row>
    <row r="267" spans="1:5" ht="15.75">
      <c r="A267" s="50" t="s">
        <v>42</v>
      </c>
      <c r="B267" s="46">
        <v>2230</v>
      </c>
      <c r="C267" s="40">
        <f>'[1]поміс розб'!AE148</f>
        <v>1097035</v>
      </c>
      <c r="D267" s="40">
        <f>'[1]СП ЗВ'!C29</f>
        <v>2014221</v>
      </c>
      <c r="E267" s="40">
        <f t="shared" si="9"/>
        <v>3111256</v>
      </c>
    </row>
    <row r="268" spans="1:5" ht="15.75">
      <c r="A268" s="50" t="s">
        <v>43</v>
      </c>
      <c r="B268" s="46">
        <v>2240</v>
      </c>
      <c r="C268" s="40">
        <f>'[1]поміс розб'!AE149</f>
        <v>104360</v>
      </c>
      <c r="D268" s="40">
        <f>'[1]СП ЗВ'!C30</f>
        <v>0</v>
      </c>
      <c r="E268" s="40">
        <f t="shared" si="9"/>
        <v>104360</v>
      </c>
    </row>
    <row r="269" spans="1:5" ht="15" hidden="1">
      <c r="A269" s="51" t="s">
        <v>44</v>
      </c>
      <c r="B269" s="52">
        <v>1135</v>
      </c>
      <c r="C269" s="40">
        <f>'[1]поміс розб'!AE150</f>
        <v>0</v>
      </c>
      <c r="D269" s="40">
        <f>'[1]СП ЗВ'!C31</f>
        <v>0</v>
      </c>
      <c r="E269" s="40">
        <f t="shared" si="9"/>
        <v>0</v>
      </c>
    </row>
    <row r="270" spans="1:5" s="81" customFormat="1" ht="15" hidden="1">
      <c r="A270" s="36"/>
      <c r="B270" s="30">
        <v>1136</v>
      </c>
      <c r="C270" s="53"/>
      <c r="D270" s="53"/>
      <c r="E270" s="53"/>
    </row>
    <row r="271" spans="1:5" s="81" customFormat="1" ht="15" hidden="1">
      <c r="A271" s="36"/>
      <c r="B271" s="30">
        <v>1137</v>
      </c>
      <c r="C271" s="53"/>
      <c r="D271" s="53"/>
      <c r="E271" s="53"/>
    </row>
    <row r="272" spans="1:5" s="81" customFormat="1" ht="15" hidden="1">
      <c r="A272" s="36"/>
      <c r="B272" s="30">
        <v>1138</v>
      </c>
      <c r="C272" s="53"/>
      <c r="D272" s="53"/>
      <c r="E272" s="53"/>
    </row>
    <row r="273" spans="1:5" s="81" customFormat="1" ht="15" hidden="1">
      <c r="A273" s="36"/>
      <c r="B273" s="30">
        <v>1139</v>
      </c>
      <c r="C273" s="53"/>
      <c r="D273" s="53"/>
      <c r="E273" s="53"/>
    </row>
    <row r="274" spans="1:5" ht="15.75">
      <c r="A274" s="50" t="s">
        <v>45</v>
      </c>
      <c r="B274" s="46">
        <v>2250</v>
      </c>
      <c r="C274" s="40">
        <f>'[1]поміс розб'!AE153</f>
        <v>0</v>
      </c>
      <c r="D274" s="40">
        <f>'[1]СП ЗВ'!C35</f>
        <v>0</v>
      </c>
      <c r="E274" s="40">
        <f>C274+D274</f>
        <v>0</v>
      </c>
    </row>
    <row r="275" spans="1:5" ht="15.75">
      <c r="A275" s="50" t="s">
        <v>46</v>
      </c>
      <c r="B275" s="46">
        <v>2260</v>
      </c>
      <c r="C275" s="40"/>
      <c r="D275" s="40"/>
      <c r="E275" s="40"/>
    </row>
    <row r="276" spans="1:5" ht="15.75">
      <c r="A276" s="50" t="s">
        <v>47</v>
      </c>
      <c r="B276" s="46">
        <v>2270</v>
      </c>
      <c r="C276" s="40">
        <f>'[1]поміс розб'!AE154</f>
        <v>4346430</v>
      </c>
      <c r="D276" s="40">
        <f>'[1]СП ЗВ'!C36</f>
        <v>0</v>
      </c>
      <c r="E276" s="40">
        <f t="shared" ref="E276:E283" si="10">C276+D276</f>
        <v>4346430</v>
      </c>
    </row>
    <row r="277" spans="1:5" ht="15.75">
      <c r="A277" s="48" t="s">
        <v>48</v>
      </c>
      <c r="B277" s="46">
        <v>2271</v>
      </c>
      <c r="C277" s="40">
        <f>'[1]поміс розб'!AE155</f>
        <v>3268840</v>
      </c>
      <c r="D277" s="40">
        <f>'[1]СП ЗВ'!C37</f>
        <v>0</v>
      </c>
      <c r="E277" s="40">
        <f t="shared" si="10"/>
        <v>3268840</v>
      </c>
    </row>
    <row r="278" spans="1:5" ht="15.75">
      <c r="A278" s="48" t="s">
        <v>49</v>
      </c>
      <c r="B278" s="46">
        <v>2272</v>
      </c>
      <c r="C278" s="40">
        <f>'[1]поміс розб'!AE156</f>
        <v>309122</v>
      </c>
      <c r="D278" s="40">
        <f>'[1]СП ЗВ'!C38</f>
        <v>0</v>
      </c>
      <c r="E278" s="40">
        <f t="shared" si="10"/>
        <v>309122</v>
      </c>
    </row>
    <row r="279" spans="1:5" ht="16.5" customHeight="1">
      <c r="A279" s="48" t="s">
        <v>50</v>
      </c>
      <c r="B279" s="46">
        <v>2273</v>
      </c>
      <c r="C279" s="40">
        <f>'[1]поміс розб'!AE157</f>
        <v>768468</v>
      </c>
      <c r="D279" s="59">
        <f>'[1]СП ЗВ'!C39</f>
        <v>0</v>
      </c>
      <c r="E279" s="40">
        <f t="shared" si="10"/>
        <v>768468</v>
      </c>
    </row>
    <row r="280" spans="1:5" ht="15.75">
      <c r="A280" s="48" t="s">
        <v>51</v>
      </c>
      <c r="B280" s="46">
        <v>2274</v>
      </c>
      <c r="C280" s="40">
        <f>'[1]поміс розб'!AE158</f>
        <v>0</v>
      </c>
      <c r="D280" s="59">
        <f>'[1]СП ЗВ'!C40</f>
        <v>0</v>
      </c>
      <c r="E280" s="55">
        <f t="shared" si="10"/>
        <v>0</v>
      </c>
    </row>
    <row r="281" spans="1:5" ht="15.75">
      <c r="A281" s="48" t="s">
        <v>52</v>
      </c>
      <c r="B281" s="46">
        <v>2275</v>
      </c>
      <c r="C281" s="40">
        <f>'[1]поміс розб'!AE159</f>
        <v>0</v>
      </c>
      <c r="D281" s="59">
        <f>'[1]СП ЗВ'!C41</f>
        <v>0</v>
      </c>
      <c r="E281" s="40">
        <f t="shared" si="10"/>
        <v>0</v>
      </c>
    </row>
    <row r="282" spans="1:5" ht="15.75">
      <c r="A282" s="48" t="s">
        <v>54</v>
      </c>
      <c r="B282" s="46">
        <v>2276</v>
      </c>
      <c r="C282" s="40">
        <f>'[1]поміс розб'!AE160</f>
        <v>0</v>
      </c>
      <c r="D282" s="59">
        <f>'[1]СП ЗВ'!C42</f>
        <v>0</v>
      </c>
      <c r="E282" s="40">
        <f t="shared" si="10"/>
        <v>0</v>
      </c>
    </row>
    <row r="283" spans="1:5" ht="31.5">
      <c r="A283" s="50" t="s">
        <v>55</v>
      </c>
      <c r="B283" s="46">
        <v>2280</v>
      </c>
      <c r="C283" s="40">
        <f>C284+C285</f>
        <v>0</v>
      </c>
      <c r="D283" s="40">
        <f>D284+D285</f>
        <v>0</v>
      </c>
      <c r="E283" s="40">
        <f t="shared" si="10"/>
        <v>0</v>
      </c>
    </row>
    <row r="284" spans="1:5" ht="31.5">
      <c r="A284" s="48" t="s">
        <v>56</v>
      </c>
      <c r="B284" s="46">
        <v>2281</v>
      </c>
      <c r="C284" s="40"/>
      <c r="D284" s="40"/>
      <c r="E284" s="40"/>
    </row>
    <row r="285" spans="1:5" ht="31.5">
      <c r="A285" s="48" t="s">
        <v>57</v>
      </c>
      <c r="B285" s="46">
        <v>2282</v>
      </c>
      <c r="C285" s="40">
        <f>'[1]поміс розб'!AE161</f>
        <v>0</v>
      </c>
      <c r="D285" s="40">
        <f>'[1]СП ЗВ'!C43</f>
        <v>0</v>
      </c>
      <c r="E285" s="40">
        <f>C285+D285</f>
        <v>0</v>
      </c>
    </row>
    <row r="286" spans="1:5" ht="15.75">
      <c r="A286" s="47" t="s">
        <v>58</v>
      </c>
      <c r="B286" s="46">
        <v>2400</v>
      </c>
      <c r="C286" s="40"/>
      <c r="D286" s="40"/>
      <c r="E286" s="40"/>
    </row>
    <row r="287" spans="1:5" ht="15.75">
      <c r="A287" s="56" t="s">
        <v>59</v>
      </c>
      <c r="B287" s="57">
        <v>2410</v>
      </c>
      <c r="C287" s="40"/>
      <c r="D287" s="40"/>
      <c r="E287" s="40"/>
    </row>
    <row r="288" spans="1:5" ht="15.75">
      <c r="A288" s="56" t="s">
        <v>60</v>
      </c>
      <c r="B288" s="57">
        <v>2420</v>
      </c>
      <c r="C288" s="40"/>
      <c r="D288" s="40"/>
      <c r="E288" s="40"/>
    </row>
    <row r="289" spans="1:5" ht="15.75">
      <c r="A289" s="58" t="s">
        <v>61</v>
      </c>
      <c r="B289" s="57">
        <v>2600</v>
      </c>
      <c r="C289" s="59"/>
      <c r="D289" s="59"/>
      <c r="E289" s="55">
        <f>C289+D289</f>
        <v>0</v>
      </c>
    </row>
    <row r="290" spans="1:5" ht="30">
      <c r="A290" s="60" t="s">
        <v>62</v>
      </c>
      <c r="B290" s="57">
        <v>2610</v>
      </c>
      <c r="C290" s="61"/>
      <c r="D290" s="61"/>
      <c r="E290" s="61"/>
    </row>
    <row r="291" spans="1:5" ht="15.75">
      <c r="A291" s="60" t="s">
        <v>63</v>
      </c>
      <c r="B291" s="57">
        <v>2620</v>
      </c>
      <c r="C291" s="61"/>
      <c r="D291" s="61"/>
      <c r="E291" s="61"/>
    </row>
    <row r="292" spans="1:5" ht="31.5">
      <c r="A292" s="56" t="s">
        <v>64</v>
      </c>
      <c r="B292" s="57">
        <v>2630</v>
      </c>
      <c r="C292" s="59"/>
      <c r="D292" s="59"/>
      <c r="E292" s="55">
        <f>C292+D292</f>
        <v>0</v>
      </c>
    </row>
    <row r="293" spans="1:5" ht="15.75">
      <c r="A293" s="62" t="s">
        <v>65</v>
      </c>
      <c r="B293" s="57">
        <v>2700</v>
      </c>
      <c r="C293" s="59">
        <f>SUM(C294:C296)</f>
        <v>16000</v>
      </c>
      <c r="D293" s="59">
        <f>SUM(D294:D296)</f>
        <v>0</v>
      </c>
      <c r="E293" s="55">
        <f>C293+D293</f>
        <v>16000</v>
      </c>
    </row>
    <row r="294" spans="1:5" ht="15.75">
      <c r="A294" s="56" t="s">
        <v>66</v>
      </c>
      <c r="B294" s="57">
        <v>2710</v>
      </c>
      <c r="C294" s="59"/>
      <c r="D294" s="59"/>
      <c r="E294" s="59"/>
    </row>
    <row r="295" spans="1:5" ht="15.75">
      <c r="A295" s="56" t="s">
        <v>67</v>
      </c>
      <c r="B295" s="57">
        <v>2720</v>
      </c>
      <c r="C295" s="40"/>
      <c r="D295" s="40"/>
      <c r="E295" s="40">
        <f t="shared" ref="E295:E300" si="11">C295+D295</f>
        <v>0</v>
      </c>
    </row>
    <row r="296" spans="1:5" ht="15.75">
      <c r="A296" s="56" t="s">
        <v>68</v>
      </c>
      <c r="B296" s="57">
        <v>2730</v>
      </c>
      <c r="C296" s="40">
        <f>'[1]поміс розб'!AE165</f>
        <v>16000</v>
      </c>
      <c r="D296" s="40">
        <f>'[1]СП ЗВ'!C47</f>
        <v>0</v>
      </c>
      <c r="E296" s="40">
        <f t="shared" si="11"/>
        <v>16000</v>
      </c>
    </row>
    <row r="297" spans="1:5" ht="15.75">
      <c r="A297" s="62" t="s">
        <v>69</v>
      </c>
      <c r="B297" s="57">
        <v>2800</v>
      </c>
      <c r="C297" s="40">
        <f>'[1]поміс розб'!AE166</f>
        <v>300</v>
      </c>
      <c r="D297" s="40">
        <f>'[1]СП ЗВ'!C48</f>
        <v>0</v>
      </c>
      <c r="E297" s="40">
        <f t="shared" si="11"/>
        <v>300</v>
      </c>
    </row>
    <row r="298" spans="1:5" ht="15.75">
      <c r="A298" s="62" t="s">
        <v>70</v>
      </c>
      <c r="B298" s="57">
        <v>3000</v>
      </c>
      <c r="C298" s="40">
        <f>C299+C314+C315+C316</f>
        <v>0</v>
      </c>
      <c r="D298" s="40">
        <f>D299+D314+D315+D316</f>
        <v>81613</v>
      </c>
      <c r="E298" s="40">
        <f t="shared" si="11"/>
        <v>81613</v>
      </c>
    </row>
    <row r="299" spans="1:5" ht="15.75">
      <c r="A299" s="63" t="s">
        <v>71</v>
      </c>
      <c r="B299" s="46">
        <v>3100</v>
      </c>
      <c r="C299" s="40">
        <f>C300+C301+C305+C309</f>
        <v>0</v>
      </c>
      <c r="D299" s="40">
        <f>D300+D301+D305+D309</f>
        <v>81613</v>
      </c>
      <c r="E299" s="40">
        <f t="shared" si="11"/>
        <v>81613</v>
      </c>
    </row>
    <row r="300" spans="1:5" ht="31.5">
      <c r="A300" s="50" t="s">
        <v>72</v>
      </c>
      <c r="B300" s="46">
        <v>3110</v>
      </c>
      <c r="C300" s="59">
        <f>'[1]поміс розб'!AE169</f>
        <v>0</v>
      </c>
      <c r="D300" s="59">
        <f>'[1]СП ЗВ'!C51</f>
        <v>60380</v>
      </c>
      <c r="E300" s="55">
        <f t="shared" si="11"/>
        <v>60380</v>
      </c>
    </row>
    <row r="301" spans="1:5" ht="15.75">
      <c r="A301" s="50" t="s">
        <v>73</v>
      </c>
      <c r="B301" s="46">
        <v>3120</v>
      </c>
      <c r="C301" s="61"/>
      <c r="D301" s="61"/>
      <c r="E301" s="61"/>
    </row>
    <row r="302" spans="1:5" ht="15.75">
      <c r="A302" s="48" t="s">
        <v>74</v>
      </c>
      <c r="B302" s="46">
        <v>3121</v>
      </c>
      <c r="C302" s="64"/>
      <c r="D302" s="64"/>
      <c r="E302" s="64"/>
    </row>
    <row r="303" spans="1:5" ht="15" hidden="1">
      <c r="A303" s="65"/>
      <c r="B303" s="30">
        <v>2122</v>
      </c>
      <c r="C303" s="59"/>
      <c r="D303" s="59"/>
      <c r="E303" s="59"/>
    </row>
    <row r="304" spans="1:5" ht="15.75">
      <c r="A304" s="48" t="s">
        <v>75</v>
      </c>
      <c r="B304" s="46">
        <v>3122</v>
      </c>
      <c r="C304" s="40"/>
      <c r="D304" s="40"/>
      <c r="E304" s="40"/>
    </row>
    <row r="305" spans="1:5" ht="15.75">
      <c r="A305" s="50" t="s">
        <v>76</v>
      </c>
      <c r="B305" s="46">
        <v>3130</v>
      </c>
      <c r="C305" s="40">
        <f>C306+C307+C308</f>
        <v>0</v>
      </c>
      <c r="D305" s="40">
        <f>D306+D307+D308</f>
        <v>21233</v>
      </c>
      <c r="E305" s="49">
        <f>C305+D305</f>
        <v>21233</v>
      </c>
    </row>
    <row r="306" spans="1:5" ht="15.75">
      <c r="A306" s="48" t="s">
        <v>77</v>
      </c>
      <c r="B306" s="46">
        <v>3131</v>
      </c>
      <c r="C306" s="40"/>
      <c r="D306" s="40"/>
      <c r="E306" s="49"/>
    </row>
    <row r="307" spans="1:5" ht="15" hidden="1">
      <c r="A307" s="66"/>
      <c r="B307" s="30">
        <v>2132</v>
      </c>
      <c r="C307" s="40"/>
      <c r="D307" s="40"/>
      <c r="E307" s="49"/>
    </row>
    <row r="308" spans="1:5" ht="15.75">
      <c r="A308" s="48" t="s">
        <v>78</v>
      </c>
      <c r="B308" s="46">
        <v>3132</v>
      </c>
      <c r="C308" s="40">
        <f>'[1]поміс розб'!AE170</f>
        <v>0</v>
      </c>
      <c r="D308" s="40">
        <f>'[1]СП ЗВ'!C53</f>
        <v>21233</v>
      </c>
      <c r="E308" s="49">
        <f>C308+D308</f>
        <v>21233</v>
      </c>
    </row>
    <row r="309" spans="1:5" ht="15.75">
      <c r="A309" s="50" t="s">
        <v>79</v>
      </c>
      <c r="B309" s="46">
        <v>3140</v>
      </c>
      <c r="C309" s="40"/>
      <c r="D309" s="40">
        <f>D312</f>
        <v>0</v>
      </c>
      <c r="E309" s="40">
        <f>E312</f>
        <v>0</v>
      </c>
    </row>
    <row r="310" spans="1:5" ht="15.75">
      <c r="A310" s="48" t="s">
        <v>80</v>
      </c>
      <c r="B310" s="46">
        <v>3141</v>
      </c>
      <c r="C310" s="59"/>
      <c r="D310" s="59"/>
      <c r="E310" s="59"/>
    </row>
    <row r="311" spans="1:5" ht="15" hidden="1">
      <c r="A311" s="66"/>
      <c r="B311" s="30">
        <v>2142</v>
      </c>
      <c r="C311" s="40"/>
      <c r="D311" s="40"/>
      <c r="E311" s="40"/>
    </row>
    <row r="312" spans="1:5" ht="15.75">
      <c r="A312" s="48" t="s">
        <v>81</v>
      </c>
      <c r="B312" s="46">
        <v>3142</v>
      </c>
      <c r="C312" s="40"/>
      <c r="D312" s="40">
        <f>'[1]СП ЗВ'!C54</f>
        <v>0</v>
      </c>
      <c r="E312" s="49">
        <f>C312+D312</f>
        <v>0</v>
      </c>
    </row>
    <row r="313" spans="1:5" ht="15.75">
      <c r="A313" s="48" t="s">
        <v>82</v>
      </c>
      <c r="B313" s="46">
        <v>3143</v>
      </c>
      <c r="C313" s="40"/>
      <c r="D313" s="40"/>
      <c r="E313" s="40"/>
    </row>
    <row r="314" spans="1:5" ht="15.75">
      <c r="A314" s="50" t="s">
        <v>83</v>
      </c>
      <c r="B314" s="46">
        <v>3150</v>
      </c>
      <c r="C314" s="40"/>
      <c r="D314" s="40"/>
      <c r="E314" s="40"/>
    </row>
    <row r="315" spans="1:5" ht="15.75">
      <c r="A315" s="50" t="s">
        <v>84</v>
      </c>
      <c r="B315" s="46">
        <v>3160</v>
      </c>
      <c r="C315" s="40"/>
      <c r="D315" s="40"/>
      <c r="E315" s="40"/>
    </row>
    <row r="316" spans="1:5" ht="15.75">
      <c r="A316" s="63" t="s">
        <v>85</v>
      </c>
      <c r="B316" s="46">
        <v>3200</v>
      </c>
      <c r="C316" s="59"/>
      <c r="D316" s="59"/>
      <c r="E316" s="59"/>
    </row>
    <row r="317" spans="1:5" ht="15" customHeight="1">
      <c r="A317" s="50" t="s">
        <v>86</v>
      </c>
      <c r="B317" s="46">
        <v>3210</v>
      </c>
      <c r="C317" s="40"/>
      <c r="D317" s="40"/>
      <c r="E317" s="40"/>
    </row>
    <row r="318" spans="1:5" ht="31.5">
      <c r="A318" s="50" t="s">
        <v>87</v>
      </c>
      <c r="B318" s="46">
        <v>3220</v>
      </c>
      <c r="C318" s="40"/>
      <c r="D318" s="40"/>
      <c r="E318" s="40"/>
    </row>
    <row r="319" spans="1:5" ht="31.5">
      <c r="A319" s="50" t="s">
        <v>88</v>
      </c>
      <c r="B319" s="46">
        <v>3230</v>
      </c>
      <c r="C319" s="40"/>
      <c r="D319" s="40"/>
      <c r="E319" s="40"/>
    </row>
    <row r="320" spans="1:5" ht="15.75">
      <c r="A320" s="50" t="s">
        <v>89</v>
      </c>
      <c r="B320" s="46">
        <v>3240</v>
      </c>
      <c r="C320" s="40"/>
      <c r="D320" s="40"/>
      <c r="E320" s="40"/>
    </row>
    <row r="321" spans="1:5" ht="15" hidden="1">
      <c r="A321" s="67" t="s">
        <v>90</v>
      </c>
      <c r="B321" s="52">
        <v>3000</v>
      </c>
      <c r="C321" s="40"/>
      <c r="D321" s="40"/>
      <c r="E321" s="40"/>
    </row>
    <row r="322" spans="1:5" ht="15.75">
      <c r="A322" s="68" t="s">
        <v>91</v>
      </c>
      <c r="B322" s="46">
        <v>4110</v>
      </c>
      <c r="C322" s="40"/>
      <c r="D322" s="40"/>
      <c r="E322" s="40"/>
    </row>
    <row r="323" spans="1:5" ht="18" customHeight="1">
      <c r="A323" s="48" t="s">
        <v>92</v>
      </c>
      <c r="B323" s="46">
        <v>4111</v>
      </c>
      <c r="C323" s="40"/>
      <c r="D323" s="40"/>
      <c r="E323" s="40"/>
    </row>
    <row r="324" spans="1:5" ht="15.75">
      <c r="A324" s="48" t="s">
        <v>93</v>
      </c>
      <c r="B324" s="46">
        <v>4112</v>
      </c>
      <c r="C324" s="40"/>
      <c r="D324" s="40"/>
      <c r="E324" s="40"/>
    </row>
    <row r="325" spans="1:5" ht="15.75">
      <c r="A325" s="48" t="s">
        <v>94</v>
      </c>
      <c r="B325" s="46">
        <v>4113</v>
      </c>
      <c r="C325" s="40"/>
      <c r="D325" s="40"/>
      <c r="E325" s="40"/>
    </row>
    <row r="326" spans="1:5" ht="15.75">
      <c r="A326" s="68" t="s">
        <v>95</v>
      </c>
      <c r="B326" s="46">
        <v>4210</v>
      </c>
      <c r="C326" s="40"/>
      <c r="D326" s="40"/>
      <c r="E326" s="40"/>
    </row>
    <row r="327" spans="1:5" ht="15.75">
      <c r="A327" s="62" t="s">
        <v>96</v>
      </c>
      <c r="B327" s="69">
        <v>9000</v>
      </c>
      <c r="C327" s="70"/>
      <c r="D327" s="36"/>
      <c r="E327" s="71"/>
    </row>
    <row r="329" spans="1:5" ht="24.75" customHeight="1">
      <c r="A329" s="72" t="str">
        <f>$A$216</f>
        <v xml:space="preserve">Керівник        </v>
      </c>
      <c r="B329" s="73"/>
      <c r="C329" s="73"/>
      <c r="D329" s="73" t="str">
        <f>$D$216</f>
        <v>А.Р.Садченко</v>
      </c>
      <c r="E329" s="73"/>
    </row>
    <row r="330" spans="1:5" ht="15">
      <c r="A330" s="72"/>
      <c r="B330" s="76" t="s">
        <v>101</v>
      </c>
      <c r="C330" s="76"/>
      <c r="D330" s="76" t="s">
        <v>102</v>
      </c>
      <c r="E330" s="76"/>
    </row>
    <row r="332" spans="1:5" ht="15">
      <c r="A332" s="74" t="s">
        <v>99</v>
      </c>
      <c r="B332" s="73"/>
      <c r="C332" s="73"/>
      <c r="D332" s="73" t="s">
        <v>100</v>
      </c>
      <c r="E332" s="73"/>
    </row>
    <row r="333" spans="1:5">
      <c r="A333" s="75"/>
      <c r="B333" s="76" t="s">
        <v>101</v>
      </c>
      <c r="C333" s="76"/>
      <c r="D333" s="76" t="s">
        <v>102</v>
      </c>
      <c r="E333" s="76"/>
    </row>
    <row r="334" spans="1:5" ht="15">
      <c r="A334" s="83">
        <f>A221</f>
        <v>43164</v>
      </c>
      <c r="B334" s="11"/>
      <c r="C334" s="11"/>
      <c r="D334" s="11"/>
      <c r="E334" s="11"/>
    </row>
    <row r="335" spans="1:5" ht="15">
      <c r="A335" s="78" t="s">
        <v>104</v>
      </c>
      <c r="B335" s="11"/>
      <c r="C335" s="11"/>
      <c r="D335" s="11"/>
      <c r="E335" s="11"/>
    </row>
    <row r="336" spans="1:5">
      <c r="E336" s="1">
        <v>6</v>
      </c>
    </row>
    <row r="337" spans="1:5" hidden="1">
      <c r="E337" s="1">
        <v>7</v>
      </c>
    </row>
    <row r="338" spans="1:5" hidden="1">
      <c r="C338" s="2"/>
      <c r="D338" s="3" t="s">
        <v>0</v>
      </c>
      <c r="E338" s="4"/>
    </row>
    <row r="339" spans="1:5" ht="12.75" hidden="1" customHeight="1">
      <c r="C339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339" s="133"/>
      <c r="E339" s="133"/>
    </row>
    <row r="340" spans="1:5" ht="15.75" hidden="1" customHeight="1">
      <c r="C340" s="133"/>
      <c r="D340" s="133"/>
      <c r="E340" s="133"/>
    </row>
    <row r="341" spans="1:5" ht="4.5" hidden="1" customHeight="1">
      <c r="A341" s="5"/>
      <c r="B341" s="6"/>
      <c r="C341" s="133"/>
      <c r="D341" s="133"/>
      <c r="E341" s="133"/>
    </row>
    <row r="342" spans="1:5" ht="15.75" hidden="1">
      <c r="A342" s="7" t="str">
        <f>A229</f>
        <v>ЗВЕДЕНИЙ   КОШТОРИС  НА 2018 РІК</v>
      </c>
      <c r="B342" s="8"/>
      <c r="C342" s="8"/>
      <c r="D342" s="8"/>
      <c r="E342" s="8"/>
    </row>
    <row r="343" spans="1:5" ht="13.5" hidden="1" customHeight="1">
      <c r="A343" s="9"/>
      <c r="B343" s="10"/>
      <c r="C343" s="10"/>
      <c r="D343" s="10"/>
      <c r="E343" s="10"/>
    </row>
    <row r="344" spans="1:5" ht="14.25" hidden="1" customHeight="1">
      <c r="A344" s="12"/>
      <c r="B344" s="13"/>
      <c r="C344" s="13"/>
      <c r="D344" s="13"/>
      <c r="E344" s="13"/>
    </row>
    <row r="345" spans="1:5" ht="15" hidden="1">
      <c r="A345" s="14" t="s">
        <v>3</v>
      </c>
      <c r="B345" s="14"/>
      <c r="C345" s="14"/>
      <c r="D345" s="14"/>
      <c r="E345" s="14"/>
    </row>
    <row r="346" spans="1:5" ht="15" hidden="1">
      <c r="A346" s="9" t="str">
        <f>$A$9</f>
        <v>код та назва відомчої класифікації видатків та кредитування бюджету</v>
      </c>
      <c r="B346" s="15" t="str">
        <f>$B$9</f>
        <v>06</v>
      </c>
      <c r="C346" s="16" t="str">
        <f>$C$9</f>
        <v>Орган з питань освіти і науки</v>
      </c>
      <c r="D346" s="17"/>
      <c r="E346" s="17"/>
    </row>
    <row r="347" spans="1:5" ht="10.5" hidden="1" customHeight="1">
      <c r="A347" s="9" t="s">
        <v>7</v>
      </c>
      <c r="B347" s="18"/>
      <c r="C347" s="19"/>
      <c r="D347" s="19"/>
      <c r="E347" s="19"/>
    </row>
    <row r="348" spans="1:5" ht="32.25" hidden="1" customHeight="1">
      <c r="A348" s="136" t="str">
        <f>[1]коштзв!A225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методу)*________1011100 Підготовка робітничих кадрів закладами професійно-технічної освіти__)</v>
      </c>
      <c r="B348" s="136"/>
      <c r="C348" s="136"/>
      <c r="D348" s="136"/>
      <c r="E348" s="136"/>
    </row>
    <row r="349" spans="1:5" ht="15" hidden="1">
      <c r="A349" s="9" t="s">
        <v>8</v>
      </c>
      <c r="B349" s="17"/>
      <c r="C349" s="21"/>
      <c r="D349" s="21"/>
      <c r="E349" s="21"/>
    </row>
    <row r="350" spans="1:5" ht="10.5" hidden="1" customHeight="1">
      <c r="A350" s="22"/>
      <c r="B350" s="22"/>
      <c r="C350" s="22"/>
      <c r="D350" s="22"/>
      <c r="E350" s="22" t="s">
        <v>9</v>
      </c>
    </row>
    <row r="351" spans="1:5" ht="12.75" hidden="1" customHeight="1">
      <c r="A351" s="23" t="s">
        <v>107</v>
      </c>
      <c r="B351" s="23" t="s">
        <v>11</v>
      </c>
      <c r="C351" s="23" t="s">
        <v>12</v>
      </c>
      <c r="D351" s="24"/>
      <c r="E351" s="137" t="s">
        <v>13</v>
      </c>
    </row>
    <row r="352" spans="1:5" ht="24" hidden="1">
      <c r="A352" s="27"/>
      <c r="B352" s="27"/>
      <c r="C352" s="28" t="s">
        <v>14</v>
      </c>
      <c r="D352" s="29" t="s">
        <v>15</v>
      </c>
      <c r="E352" s="138"/>
    </row>
    <row r="353" spans="1:5" hidden="1">
      <c r="A353" s="30">
        <v>1</v>
      </c>
      <c r="B353" s="30">
        <v>2</v>
      </c>
      <c r="C353" s="30">
        <v>3</v>
      </c>
      <c r="D353" s="31">
        <v>4</v>
      </c>
      <c r="E353" s="30">
        <v>5</v>
      </c>
    </row>
    <row r="354" spans="1:5" ht="15" hidden="1">
      <c r="A354" s="32" t="s">
        <v>16</v>
      </c>
      <c r="B354" s="33" t="s">
        <v>17</v>
      </c>
      <c r="C354" s="34">
        <f>C355</f>
        <v>0</v>
      </c>
      <c r="D354" s="34">
        <f>D356</f>
        <v>0</v>
      </c>
      <c r="E354" s="34">
        <f>C354+D354</f>
        <v>0</v>
      </c>
    </row>
    <row r="355" spans="1:5" ht="15" hidden="1">
      <c r="A355" s="36" t="s">
        <v>18</v>
      </c>
      <c r="B355" s="30" t="s">
        <v>17</v>
      </c>
      <c r="C355" s="34">
        <f>C370</f>
        <v>0</v>
      </c>
      <c r="D355" s="37" t="s">
        <v>17</v>
      </c>
      <c r="E355" s="34">
        <f>C355</f>
        <v>0</v>
      </c>
    </row>
    <row r="356" spans="1:5" ht="15" hidden="1">
      <c r="A356" s="36" t="s">
        <v>19</v>
      </c>
      <c r="B356" s="30" t="s">
        <v>17</v>
      </c>
      <c r="C356" s="30" t="s">
        <v>17</v>
      </c>
      <c r="D356" s="34">
        <f>D357+D362+D365</f>
        <v>0</v>
      </c>
      <c r="E356" s="34">
        <f>D356</f>
        <v>0</v>
      </c>
    </row>
    <row r="357" spans="1:5" ht="24.75" hidden="1" customHeight="1">
      <c r="A357" s="38" t="s">
        <v>20</v>
      </c>
      <c r="B357" s="30">
        <v>25010000</v>
      </c>
      <c r="C357" s="37" t="s">
        <v>17</v>
      </c>
      <c r="D357" s="34">
        <f>SUM(D358:D361)</f>
        <v>0</v>
      </c>
      <c r="E357" s="34">
        <f>SUM(E358:E361)</f>
        <v>0</v>
      </c>
    </row>
    <row r="358" spans="1:5" ht="13.5" hidden="1" customHeight="1">
      <c r="A358" s="38" t="s">
        <v>21</v>
      </c>
      <c r="B358" s="30">
        <v>25010100</v>
      </c>
      <c r="C358" s="37" t="s">
        <v>17</v>
      </c>
      <c r="D358" s="34"/>
      <c r="E358" s="34">
        <f t="shared" ref="E358:E365" si="12">D358</f>
        <v>0</v>
      </c>
    </row>
    <row r="359" spans="1:5" ht="15" hidden="1">
      <c r="A359" s="38" t="s">
        <v>22</v>
      </c>
      <c r="B359" s="30">
        <v>25010200</v>
      </c>
      <c r="C359" s="37" t="s">
        <v>17</v>
      </c>
      <c r="D359" s="34"/>
      <c r="E359" s="34">
        <f t="shared" si="12"/>
        <v>0</v>
      </c>
    </row>
    <row r="360" spans="1:5" ht="15" hidden="1">
      <c r="A360" s="38" t="s">
        <v>23</v>
      </c>
      <c r="B360" s="30">
        <v>25010300</v>
      </c>
      <c r="C360" s="37" t="s">
        <v>17</v>
      </c>
      <c r="D360" s="34"/>
      <c r="E360" s="34">
        <f t="shared" si="12"/>
        <v>0</v>
      </c>
    </row>
    <row r="361" spans="1:5" ht="23.25" hidden="1">
      <c r="A361" s="38" t="s">
        <v>24</v>
      </c>
      <c r="B361" s="30">
        <v>25010400</v>
      </c>
      <c r="C361" s="37" t="s">
        <v>17</v>
      </c>
      <c r="D361" s="34"/>
      <c r="E361" s="34">
        <f t="shared" si="12"/>
        <v>0</v>
      </c>
    </row>
    <row r="362" spans="1:5" ht="15" hidden="1">
      <c r="A362" s="39" t="s">
        <v>25</v>
      </c>
      <c r="B362" s="30">
        <v>25020000</v>
      </c>
      <c r="C362" s="37" t="s">
        <v>17</v>
      </c>
      <c r="D362" s="34">
        <f>D363+D364</f>
        <v>0</v>
      </c>
      <c r="E362" s="34">
        <f t="shared" si="12"/>
        <v>0</v>
      </c>
    </row>
    <row r="363" spans="1:5" ht="15" hidden="1">
      <c r="A363" s="39" t="s">
        <v>26</v>
      </c>
      <c r="B363" s="30">
        <v>25020100</v>
      </c>
      <c r="C363" s="37" t="s">
        <v>17</v>
      </c>
      <c r="D363" s="40"/>
      <c r="E363" s="34">
        <f t="shared" si="12"/>
        <v>0</v>
      </c>
    </row>
    <row r="364" spans="1:5" ht="45.75" hidden="1" customHeight="1">
      <c r="A364" s="38" t="s">
        <v>27</v>
      </c>
      <c r="B364" s="41">
        <v>25020200</v>
      </c>
      <c r="C364" s="37" t="s">
        <v>17</v>
      </c>
      <c r="D364" s="40"/>
      <c r="E364" s="40">
        <f t="shared" si="12"/>
        <v>0</v>
      </c>
    </row>
    <row r="365" spans="1:5" ht="15" hidden="1" customHeight="1">
      <c r="A365" s="39" t="s">
        <v>28</v>
      </c>
      <c r="B365" s="30"/>
      <c r="C365" s="37" t="s">
        <v>17</v>
      </c>
      <c r="D365" s="40"/>
      <c r="E365" s="40">
        <f t="shared" si="12"/>
        <v>0</v>
      </c>
    </row>
    <row r="366" spans="1:5" ht="15" hidden="1">
      <c r="A366" s="39" t="s">
        <v>29</v>
      </c>
      <c r="B366" s="30"/>
      <c r="C366" s="37" t="s">
        <v>17</v>
      </c>
      <c r="D366" s="40"/>
      <c r="E366" s="40"/>
    </row>
    <row r="367" spans="1:5" ht="25.5" hidden="1">
      <c r="A367" s="43" t="s">
        <v>30</v>
      </c>
      <c r="B367" s="30"/>
      <c r="C367" s="37" t="s">
        <v>17</v>
      </c>
      <c r="D367" s="40"/>
      <c r="E367" s="40"/>
    </row>
    <row r="368" spans="1:5" ht="15" hidden="1" customHeight="1">
      <c r="A368" s="139" t="s">
        <v>31</v>
      </c>
      <c r="B368" s="30"/>
      <c r="C368" s="37" t="s">
        <v>17</v>
      </c>
      <c r="D368" s="40"/>
      <c r="E368" s="40"/>
    </row>
    <row r="369" spans="1:5" ht="18" hidden="1" customHeight="1">
      <c r="A369" s="140"/>
      <c r="B369" s="30"/>
      <c r="C369" s="37" t="s">
        <v>17</v>
      </c>
      <c r="D369" s="37" t="s">
        <v>32</v>
      </c>
      <c r="E369" s="37" t="s">
        <v>32</v>
      </c>
    </row>
    <row r="370" spans="1:5" ht="15" hidden="1">
      <c r="A370" s="44" t="s">
        <v>33</v>
      </c>
      <c r="B370" s="30" t="s">
        <v>17</v>
      </c>
      <c r="C370" s="40">
        <f>C371+C435+C439+C411+C440</f>
        <v>0</v>
      </c>
      <c r="D370" s="40">
        <f>D371+D435+D439+D411+D440</f>
        <v>0</v>
      </c>
      <c r="E370" s="40">
        <f>C370+D370</f>
        <v>0</v>
      </c>
    </row>
    <row r="371" spans="1:5" ht="15.75" hidden="1">
      <c r="A371" s="45" t="s">
        <v>34</v>
      </c>
      <c r="B371" s="46">
        <v>2000</v>
      </c>
      <c r="C371" s="40">
        <f>C372+C376+C377+C399+C402+C406+C410</f>
        <v>0</v>
      </c>
      <c r="D371" s="40">
        <f>D372+D376+D377+D399+D402+D406+D410</f>
        <v>0</v>
      </c>
      <c r="E371" s="40">
        <f>C371+D371</f>
        <v>0</v>
      </c>
    </row>
    <row r="372" spans="1:5" ht="15.75" hidden="1">
      <c r="A372" s="47" t="s">
        <v>35</v>
      </c>
      <c r="B372" s="46">
        <v>2110</v>
      </c>
      <c r="C372" s="40">
        <f>C373</f>
        <v>0</v>
      </c>
      <c r="D372" s="40">
        <f>D373</f>
        <v>0</v>
      </c>
      <c r="E372" s="40">
        <f>C372+D372</f>
        <v>0</v>
      </c>
    </row>
    <row r="373" spans="1:5" ht="15.75" hidden="1">
      <c r="A373" s="48" t="s">
        <v>36</v>
      </c>
      <c r="B373" s="46">
        <v>2111</v>
      </c>
      <c r="C373" s="49">
        <f>'[1]поміс розб'!AE196</f>
        <v>0</v>
      </c>
      <c r="D373" s="49"/>
      <c r="E373" s="40">
        <f>C373+D373</f>
        <v>0</v>
      </c>
    </row>
    <row r="374" spans="1:5" ht="15.75" hidden="1">
      <c r="A374" s="48" t="s">
        <v>37</v>
      </c>
      <c r="B374" s="46">
        <v>2112</v>
      </c>
      <c r="C374" s="40"/>
      <c r="D374" s="40"/>
      <c r="E374" s="40"/>
    </row>
    <row r="375" spans="1:5" ht="15" hidden="1">
      <c r="A375" s="36"/>
      <c r="B375" s="30">
        <v>1113</v>
      </c>
      <c r="C375" s="40"/>
      <c r="D375" s="40"/>
      <c r="E375" s="40"/>
    </row>
    <row r="376" spans="1:5" ht="15.75" hidden="1">
      <c r="A376" s="47" t="s">
        <v>38</v>
      </c>
      <c r="B376" s="46">
        <v>2120</v>
      </c>
      <c r="C376" s="40">
        <f>'[1]поміс розб'!AE197</f>
        <v>0</v>
      </c>
      <c r="D376" s="40"/>
      <c r="E376" s="40">
        <f t="shared" ref="E376:E382" si="13">C376+D376</f>
        <v>0</v>
      </c>
    </row>
    <row r="377" spans="1:5" ht="15.75" hidden="1">
      <c r="A377" s="47" t="s">
        <v>39</v>
      </c>
      <c r="B377" s="46">
        <v>2200</v>
      </c>
      <c r="C377" s="40">
        <f>'[1]поміс розб'!AE198</f>
        <v>0</v>
      </c>
      <c r="D377" s="40">
        <f>'[1]СП ЗВ'!C144</f>
        <v>0</v>
      </c>
      <c r="E377" s="40">
        <f t="shared" si="13"/>
        <v>0</v>
      </c>
    </row>
    <row r="378" spans="1:5" ht="15.75" hidden="1">
      <c r="A378" s="50" t="s">
        <v>40</v>
      </c>
      <c r="B378" s="46">
        <v>2210</v>
      </c>
      <c r="C378" s="40">
        <f>'[1]поміс розб'!AE199</f>
        <v>0</v>
      </c>
      <c r="D378" s="40"/>
      <c r="E378" s="40">
        <f t="shared" si="13"/>
        <v>0</v>
      </c>
    </row>
    <row r="379" spans="1:5" ht="15.75" hidden="1">
      <c r="A379" s="50" t="s">
        <v>41</v>
      </c>
      <c r="B379" s="46">
        <v>2220</v>
      </c>
      <c r="C379" s="40">
        <f>'[1]поміс розб'!AE200</f>
        <v>0</v>
      </c>
      <c r="D379" s="40"/>
      <c r="E379" s="40">
        <f t="shared" si="13"/>
        <v>0</v>
      </c>
    </row>
    <row r="380" spans="1:5" ht="15.75" hidden="1">
      <c r="A380" s="50" t="s">
        <v>42</v>
      </c>
      <c r="B380" s="46">
        <v>2230</v>
      </c>
      <c r="C380" s="40">
        <f>'[1]поміс розб'!AE201</f>
        <v>0</v>
      </c>
      <c r="D380" s="40"/>
      <c r="E380" s="40">
        <f t="shared" si="13"/>
        <v>0</v>
      </c>
    </row>
    <row r="381" spans="1:5" ht="15.75" hidden="1">
      <c r="A381" s="50" t="s">
        <v>43</v>
      </c>
      <c r="B381" s="46">
        <v>2240</v>
      </c>
      <c r="C381" s="40">
        <f>'[1]поміс розб'!AE202</f>
        <v>0</v>
      </c>
      <c r="D381" s="40"/>
      <c r="E381" s="40">
        <f t="shared" si="13"/>
        <v>0</v>
      </c>
    </row>
    <row r="382" spans="1:5" ht="15" hidden="1">
      <c r="A382" s="51" t="s">
        <v>44</v>
      </c>
      <c r="B382" s="52">
        <v>1135</v>
      </c>
      <c r="C382" s="40">
        <f>'[1]поміс розб'!AE203</f>
        <v>0</v>
      </c>
      <c r="D382" s="40"/>
      <c r="E382" s="40">
        <f t="shared" si="13"/>
        <v>0</v>
      </c>
    </row>
    <row r="383" spans="1:5" ht="15" hidden="1">
      <c r="A383" s="36"/>
      <c r="B383" s="30">
        <v>1136</v>
      </c>
      <c r="C383" s="40"/>
      <c r="D383" s="40"/>
      <c r="E383" s="40"/>
    </row>
    <row r="384" spans="1:5" ht="15" hidden="1">
      <c r="A384" s="36"/>
      <c r="B384" s="30">
        <v>1137</v>
      </c>
      <c r="C384" s="40"/>
      <c r="D384" s="40"/>
      <c r="E384" s="40"/>
    </row>
    <row r="385" spans="1:5" ht="15" hidden="1">
      <c r="A385" s="36"/>
      <c r="B385" s="30">
        <v>1138</v>
      </c>
      <c r="C385" s="40"/>
      <c r="D385" s="40"/>
      <c r="E385" s="40"/>
    </row>
    <row r="386" spans="1:5" ht="15" hidden="1">
      <c r="A386" s="36"/>
      <c r="B386" s="30">
        <v>1139</v>
      </c>
      <c r="C386" s="40"/>
      <c r="D386" s="40"/>
      <c r="E386" s="40"/>
    </row>
    <row r="387" spans="1:5" ht="15.75" hidden="1">
      <c r="A387" s="50" t="s">
        <v>45</v>
      </c>
      <c r="B387" s="46">
        <v>2250</v>
      </c>
      <c r="C387" s="40">
        <f>'[1]поміс розб'!AE206</f>
        <v>0</v>
      </c>
      <c r="D387" s="40"/>
      <c r="E387" s="40">
        <f>C387+D387</f>
        <v>0</v>
      </c>
    </row>
    <row r="388" spans="1:5" ht="15.75" hidden="1">
      <c r="A388" s="50" t="s">
        <v>46</v>
      </c>
      <c r="B388" s="46">
        <v>2260</v>
      </c>
      <c r="C388" s="40"/>
      <c r="D388" s="40"/>
      <c r="E388" s="40"/>
    </row>
    <row r="389" spans="1:5" ht="15.75" hidden="1">
      <c r="A389" s="50" t="s">
        <v>47</v>
      </c>
      <c r="B389" s="46">
        <v>2270</v>
      </c>
      <c r="C389" s="40">
        <f>'[1]поміс розб'!AE207</f>
        <v>0</v>
      </c>
      <c r="D389" s="40">
        <f>D390+D391+D392+D393+D394+D395</f>
        <v>0</v>
      </c>
      <c r="E389" s="40">
        <f t="shared" ref="E389:E396" si="14">C389+D389</f>
        <v>0</v>
      </c>
    </row>
    <row r="390" spans="1:5" ht="15.75" hidden="1">
      <c r="A390" s="48" t="s">
        <v>48</v>
      </c>
      <c r="B390" s="46">
        <v>2271</v>
      </c>
      <c r="C390" s="40">
        <f>'[1]поміс розб'!AE208</f>
        <v>0</v>
      </c>
      <c r="D390" s="40"/>
      <c r="E390" s="40">
        <f t="shared" si="14"/>
        <v>0</v>
      </c>
    </row>
    <row r="391" spans="1:5" ht="15.75" hidden="1">
      <c r="A391" s="48" t="s">
        <v>49</v>
      </c>
      <c r="B391" s="46">
        <v>2272</v>
      </c>
      <c r="C391" s="40">
        <f>'[1]поміс розб'!AE209</f>
        <v>0</v>
      </c>
      <c r="D391" s="40"/>
      <c r="E391" s="40">
        <f t="shared" si="14"/>
        <v>0</v>
      </c>
    </row>
    <row r="392" spans="1:5" ht="15.75" hidden="1">
      <c r="A392" s="48" t="s">
        <v>50</v>
      </c>
      <c r="B392" s="46">
        <v>2273</v>
      </c>
      <c r="C392" s="40">
        <f>'[1]поміс розб'!AE210</f>
        <v>0</v>
      </c>
      <c r="D392" s="59"/>
      <c r="E392" s="40">
        <f t="shared" si="14"/>
        <v>0</v>
      </c>
    </row>
    <row r="393" spans="1:5" ht="15.75" hidden="1">
      <c r="A393" s="48" t="s">
        <v>51</v>
      </c>
      <c r="B393" s="46">
        <v>2274</v>
      </c>
      <c r="C393" s="40">
        <f>'[1]поміс розб'!AE211</f>
        <v>0</v>
      </c>
      <c r="D393" s="59"/>
      <c r="E393" s="55">
        <f t="shared" si="14"/>
        <v>0</v>
      </c>
    </row>
    <row r="394" spans="1:5" ht="15.75" hidden="1">
      <c r="A394" s="48" t="s">
        <v>52</v>
      </c>
      <c r="B394" s="46">
        <v>2275</v>
      </c>
      <c r="C394" s="40">
        <f>'[1]поміс розб'!AE212</f>
        <v>0</v>
      </c>
      <c r="D394" s="59"/>
      <c r="E394" s="40">
        <f t="shared" si="14"/>
        <v>0</v>
      </c>
    </row>
    <row r="395" spans="1:5" ht="15.75" hidden="1">
      <c r="A395" s="48" t="s">
        <v>54</v>
      </c>
      <c r="B395" s="46">
        <v>2276</v>
      </c>
      <c r="C395" s="40">
        <f>'[1]поміс розб'!AE213</f>
        <v>0</v>
      </c>
      <c r="D395" s="59"/>
      <c r="E395" s="40">
        <f t="shared" si="14"/>
        <v>0</v>
      </c>
    </row>
    <row r="396" spans="1:5" ht="31.5" hidden="1">
      <c r="A396" s="50" t="s">
        <v>55</v>
      </c>
      <c r="B396" s="46">
        <v>2280</v>
      </c>
      <c r="C396" s="40">
        <f>C397+C398</f>
        <v>0</v>
      </c>
      <c r="D396" s="40">
        <f>D397+D398</f>
        <v>0</v>
      </c>
      <c r="E396" s="40">
        <f t="shared" si="14"/>
        <v>0</v>
      </c>
    </row>
    <row r="397" spans="1:5" ht="31.5" hidden="1">
      <c r="A397" s="48" t="s">
        <v>56</v>
      </c>
      <c r="B397" s="46">
        <v>2281</v>
      </c>
      <c r="C397" s="40"/>
      <c r="D397" s="40"/>
      <c r="E397" s="40"/>
    </row>
    <row r="398" spans="1:5" ht="29.25" hidden="1" customHeight="1">
      <c r="A398" s="48" t="s">
        <v>57</v>
      </c>
      <c r="B398" s="46">
        <v>2282</v>
      </c>
      <c r="C398" s="40">
        <f>'[1]поміс розб'!AE214</f>
        <v>0</v>
      </c>
      <c r="D398" s="40"/>
      <c r="E398" s="40">
        <f>C398+D398</f>
        <v>0</v>
      </c>
    </row>
    <row r="399" spans="1:5" ht="15.75" hidden="1">
      <c r="A399" s="47" t="s">
        <v>58</v>
      </c>
      <c r="B399" s="46">
        <v>2400</v>
      </c>
      <c r="C399" s="40"/>
      <c r="D399" s="40"/>
      <c r="E399" s="40"/>
    </row>
    <row r="400" spans="1:5" ht="15.75" hidden="1">
      <c r="A400" s="56" t="s">
        <v>59</v>
      </c>
      <c r="B400" s="57">
        <v>2410</v>
      </c>
      <c r="C400" s="40"/>
      <c r="D400" s="40"/>
      <c r="E400" s="40"/>
    </row>
    <row r="401" spans="1:5" ht="15.75" hidden="1">
      <c r="A401" s="56" t="s">
        <v>60</v>
      </c>
      <c r="B401" s="57">
        <v>2420</v>
      </c>
      <c r="C401" s="40"/>
      <c r="D401" s="40"/>
      <c r="E401" s="40"/>
    </row>
    <row r="402" spans="1:5" ht="15.75" hidden="1">
      <c r="A402" s="58" t="s">
        <v>61</v>
      </c>
      <c r="B402" s="57">
        <v>2600</v>
      </c>
      <c r="C402" s="59"/>
      <c r="D402" s="59"/>
      <c r="E402" s="55">
        <f>C402+D402</f>
        <v>0</v>
      </c>
    </row>
    <row r="403" spans="1:5" ht="30" hidden="1">
      <c r="A403" s="60" t="s">
        <v>62</v>
      </c>
      <c r="B403" s="57">
        <v>2610</v>
      </c>
      <c r="C403" s="61"/>
      <c r="D403" s="61"/>
      <c r="E403" s="61"/>
    </row>
    <row r="404" spans="1:5" ht="15.75" hidden="1">
      <c r="A404" s="60" t="s">
        <v>63</v>
      </c>
      <c r="B404" s="57">
        <v>2620</v>
      </c>
      <c r="C404" s="61"/>
      <c r="D404" s="61"/>
      <c r="E404" s="61"/>
    </row>
    <row r="405" spans="1:5" ht="31.5" hidden="1">
      <c r="A405" s="56" t="s">
        <v>64</v>
      </c>
      <c r="B405" s="57">
        <v>2630</v>
      </c>
      <c r="C405" s="59"/>
      <c r="D405" s="59"/>
      <c r="E405" s="55">
        <f>C405+D405</f>
        <v>0</v>
      </c>
    </row>
    <row r="406" spans="1:5" ht="15.75" hidden="1">
      <c r="A406" s="62" t="s">
        <v>65</v>
      </c>
      <c r="B406" s="57">
        <v>2700</v>
      </c>
      <c r="C406" s="59">
        <f>C407+C408+C409</f>
        <v>0</v>
      </c>
      <c r="D406" s="59"/>
      <c r="E406" s="59"/>
    </row>
    <row r="407" spans="1:5" ht="15.75" hidden="1">
      <c r="A407" s="56" t="s">
        <v>66</v>
      </c>
      <c r="B407" s="57">
        <v>2710</v>
      </c>
      <c r="C407" s="59"/>
      <c r="D407" s="59"/>
      <c r="E407" s="59"/>
    </row>
    <row r="408" spans="1:5" ht="15.75" hidden="1">
      <c r="A408" s="56" t="s">
        <v>67</v>
      </c>
      <c r="B408" s="57">
        <v>2720</v>
      </c>
      <c r="C408" s="40">
        <f>'[1]поміс розб'!AE218</f>
        <v>0</v>
      </c>
      <c r="D408" s="40"/>
      <c r="E408" s="40">
        <f>C408+D408</f>
        <v>0</v>
      </c>
    </row>
    <row r="409" spans="1:5" ht="15.75" hidden="1">
      <c r="A409" s="56" t="s">
        <v>68</v>
      </c>
      <c r="B409" s="57">
        <v>2730</v>
      </c>
      <c r="C409" s="40"/>
      <c r="D409" s="40"/>
      <c r="E409" s="40"/>
    </row>
    <row r="410" spans="1:5" ht="15.75" hidden="1">
      <c r="A410" s="62" t="s">
        <v>69</v>
      </c>
      <c r="B410" s="57">
        <v>2800</v>
      </c>
      <c r="C410" s="40">
        <f>'[1]поміс розб'!AE220</f>
        <v>0</v>
      </c>
      <c r="D410" s="40"/>
      <c r="E410" s="40"/>
    </row>
    <row r="411" spans="1:5" ht="15.75" hidden="1">
      <c r="A411" s="63" t="s">
        <v>70</v>
      </c>
      <c r="B411" s="46">
        <v>3000</v>
      </c>
      <c r="C411" s="40">
        <f>C412+C427+C428+C429</f>
        <v>0</v>
      </c>
      <c r="D411" s="40">
        <f>D412+D427+D428+D429</f>
        <v>0</v>
      </c>
      <c r="E411" s="40">
        <f>C411+D411</f>
        <v>0</v>
      </c>
    </row>
    <row r="412" spans="1:5" ht="15.75" hidden="1">
      <c r="A412" s="63" t="s">
        <v>71</v>
      </c>
      <c r="B412" s="46">
        <v>3100</v>
      </c>
      <c r="C412" s="40">
        <f>C413+C414+C418+C422</f>
        <v>0</v>
      </c>
      <c r="D412" s="40">
        <f>D413+D414+D418+D422</f>
        <v>0</v>
      </c>
      <c r="E412" s="40">
        <f>C412+D412</f>
        <v>0</v>
      </c>
    </row>
    <row r="413" spans="1:5" ht="31.5" hidden="1">
      <c r="A413" s="50" t="s">
        <v>72</v>
      </c>
      <c r="B413" s="46">
        <v>3110</v>
      </c>
      <c r="C413" s="59">
        <f>'[1]поміс розб'!AE223</f>
        <v>0</v>
      </c>
      <c r="D413" s="59"/>
      <c r="E413" s="55">
        <f>C413+D413</f>
        <v>0</v>
      </c>
    </row>
    <row r="414" spans="1:5" ht="15.75" hidden="1">
      <c r="A414" s="50" t="s">
        <v>73</v>
      </c>
      <c r="B414" s="46">
        <v>3120</v>
      </c>
      <c r="C414" s="61"/>
      <c r="D414" s="61"/>
      <c r="E414" s="61"/>
    </row>
    <row r="415" spans="1:5" ht="15.75" hidden="1">
      <c r="A415" s="48" t="s">
        <v>74</v>
      </c>
      <c r="B415" s="46">
        <v>3121</v>
      </c>
      <c r="C415" s="64"/>
      <c r="D415" s="64"/>
      <c r="E415" s="64"/>
    </row>
    <row r="416" spans="1:5" ht="15" hidden="1">
      <c r="A416" s="65"/>
      <c r="B416" s="30">
        <v>2122</v>
      </c>
      <c r="C416" s="59"/>
      <c r="D416" s="59"/>
      <c r="E416" s="59"/>
    </row>
    <row r="417" spans="1:5" ht="15.75" hidden="1">
      <c r="A417" s="48" t="s">
        <v>75</v>
      </c>
      <c r="B417" s="46">
        <v>3122</v>
      </c>
      <c r="C417" s="40"/>
      <c r="D417" s="40"/>
      <c r="E417" s="40"/>
    </row>
    <row r="418" spans="1:5" ht="15.75" hidden="1">
      <c r="A418" s="50" t="s">
        <v>76</v>
      </c>
      <c r="B418" s="46">
        <v>3130</v>
      </c>
      <c r="C418" s="40">
        <f>C419+C420+C421</f>
        <v>0</v>
      </c>
      <c r="D418" s="40">
        <f>D419+D420+D421</f>
        <v>0</v>
      </c>
      <c r="E418" s="49">
        <f>C418+D418</f>
        <v>0</v>
      </c>
    </row>
    <row r="419" spans="1:5" ht="15.75" hidden="1">
      <c r="A419" s="48" t="s">
        <v>77</v>
      </c>
      <c r="B419" s="46">
        <v>3131</v>
      </c>
      <c r="C419" s="40"/>
      <c r="D419" s="40"/>
      <c r="E419" s="49"/>
    </row>
    <row r="420" spans="1:5" ht="15" hidden="1">
      <c r="A420" s="66"/>
      <c r="B420" s="30">
        <v>2132</v>
      </c>
      <c r="C420" s="40"/>
      <c r="D420" s="40"/>
      <c r="E420" s="49"/>
    </row>
    <row r="421" spans="1:5" ht="15.75" hidden="1">
      <c r="A421" s="48" t="s">
        <v>78</v>
      </c>
      <c r="B421" s="46">
        <v>3132</v>
      </c>
      <c r="C421" s="40">
        <f>'[1]поміс розб'!AE224</f>
        <v>0</v>
      </c>
      <c r="D421" s="40"/>
      <c r="E421" s="49">
        <f>C421+D421</f>
        <v>0</v>
      </c>
    </row>
    <row r="422" spans="1:5" ht="15.75" hidden="1">
      <c r="A422" s="50" t="s">
        <v>79</v>
      </c>
      <c r="B422" s="46">
        <v>3140</v>
      </c>
      <c r="C422" s="40"/>
      <c r="D422" s="40"/>
      <c r="E422" s="40"/>
    </row>
    <row r="423" spans="1:5" ht="15.75" hidden="1">
      <c r="A423" s="48" t="s">
        <v>80</v>
      </c>
      <c r="B423" s="46">
        <v>3141</v>
      </c>
      <c r="C423" s="59"/>
      <c r="D423" s="59"/>
      <c r="E423" s="59"/>
    </row>
    <row r="424" spans="1:5" ht="15" hidden="1">
      <c r="A424" s="66"/>
      <c r="B424" s="30">
        <v>2142</v>
      </c>
      <c r="C424" s="40"/>
      <c r="D424" s="40"/>
      <c r="E424" s="40"/>
    </row>
    <row r="425" spans="1:5" ht="15.75" hidden="1">
      <c r="A425" s="48" t="s">
        <v>81</v>
      </c>
      <c r="B425" s="46">
        <v>3142</v>
      </c>
      <c r="C425" s="40"/>
      <c r="D425" s="40"/>
      <c r="E425" s="40"/>
    </row>
    <row r="426" spans="1:5" ht="15.75" hidden="1">
      <c r="A426" s="48" t="s">
        <v>82</v>
      </c>
      <c r="B426" s="46">
        <v>3143</v>
      </c>
      <c r="C426" s="40"/>
      <c r="D426" s="40"/>
      <c r="E426" s="40"/>
    </row>
    <row r="427" spans="1:5" ht="15.75" hidden="1">
      <c r="A427" s="50" t="s">
        <v>83</v>
      </c>
      <c r="B427" s="46">
        <v>3150</v>
      </c>
      <c r="C427" s="40"/>
      <c r="D427" s="40"/>
      <c r="E427" s="40"/>
    </row>
    <row r="428" spans="1:5" ht="15.75" hidden="1">
      <c r="A428" s="50" t="s">
        <v>84</v>
      </c>
      <c r="B428" s="46">
        <v>3160</v>
      </c>
      <c r="C428" s="40"/>
      <c r="D428" s="40"/>
      <c r="E428" s="40"/>
    </row>
    <row r="429" spans="1:5" ht="15.75" hidden="1">
      <c r="A429" s="63" t="s">
        <v>85</v>
      </c>
      <c r="B429" s="46">
        <v>3200</v>
      </c>
      <c r="C429" s="59"/>
      <c r="D429" s="59"/>
      <c r="E429" s="59"/>
    </row>
    <row r="430" spans="1:5" ht="15.75" hidden="1" customHeight="1">
      <c r="A430" s="50" t="s">
        <v>86</v>
      </c>
      <c r="B430" s="46">
        <v>3210</v>
      </c>
      <c r="C430" s="40"/>
      <c r="D430" s="40"/>
      <c r="E430" s="40"/>
    </row>
    <row r="431" spans="1:5" ht="31.5" hidden="1">
      <c r="A431" s="50" t="s">
        <v>87</v>
      </c>
      <c r="B431" s="46">
        <v>3220</v>
      </c>
      <c r="C431" s="40"/>
      <c r="D431" s="40"/>
      <c r="E431" s="40"/>
    </row>
    <row r="432" spans="1:5" ht="31.5" hidden="1">
      <c r="A432" s="50" t="s">
        <v>88</v>
      </c>
      <c r="B432" s="46">
        <v>3230</v>
      </c>
      <c r="C432" s="40"/>
      <c r="D432" s="40"/>
      <c r="E432" s="40"/>
    </row>
    <row r="433" spans="1:5" ht="15.75" hidden="1">
      <c r="A433" s="50" t="s">
        <v>89</v>
      </c>
      <c r="B433" s="46">
        <v>3240</v>
      </c>
      <c r="C433" s="40"/>
      <c r="D433" s="40"/>
      <c r="E433" s="40"/>
    </row>
    <row r="434" spans="1:5" ht="15" hidden="1">
      <c r="A434" s="67" t="s">
        <v>90</v>
      </c>
      <c r="B434" s="52">
        <v>3000</v>
      </c>
      <c r="C434" s="40"/>
      <c r="D434" s="40"/>
      <c r="E434" s="40"/>
    </row>
    <row r="435" spans="1:5" ht="15.75" hidden="1">
      <c r="A435" s="68" t="s">
        <v>91</v>
      </c>
      <c r="B435" s="46">
        <v>4110</v>
      </c>
      <c r="C435" s="40"/>
      <c r="D435" s="40"/>
      <c r="E435" s="40"/>
    </row>
    <row r="436" spans="1:5" ht="16.5" hidden="1" customHeight="1">
      <c r="A436" s="48" t="s">
        <v>92</v>
      </c>
      <c r="B436" s="46">
        <v>4111</v>
      </c>
      <c r="C436" s="40"/>
      <c r="D436" s="40"/>
      <c r="E436" s="40"/>
    </row>
    <row r="437" spans="1:5" ht="15.75" hidden="1">
      <c r="A437" s="48" t="s">
        <v>93</v>
      </c>
      <c r="B437" s="46">
        <v>4112</v>
      </c>
      <c r="C437" s="40"/>
      <c r="D437" s="40"/>
      <c r="E437" s="40"/>
    </row>
    <row r="438" spans="1:5" ht="15.75" hidden="1">
      <c r="A438" s="48" t="s">
        <v>94</v>
      </c>
      <c r="B438" s="46">
        <v>4113</v>
      </c>
      <c r="C438" s="40"/>
      <c r="D438" s="40"/>
      <c r="E438" s="40"/>
    </row>
    <row r="439" spans="1:5" ht="15.75" hidden="1">
      <c r="A439" s="68" t="s">
        <v>95</v>
      </c>
      <c r="B439" s="46">
        <v>4210</v>
      </c>
      <c r="C439" s="40"/>
      <c r="D439" s="40"/>
      <c r="E439" s="40"/>
    </row>
    <row r="440" spans="1:5" ht="15.75" hidden="1">
      <c r="A440" s="62" t="s">
        <v>96</v>
      </c>
      <c r="B440" s="69">
        <v>9000</v>
      </c>
      <c r="C440" s="70"/>
      <c r="D440" s="36"/>
      <c r="E440" s="71"/>
    </row>
    <row r="441" spans="1:5" hidden="1"/>
    <row r="442" spans="1:5" ht="18" hidden="1" customHeight="1">
      <c r="A442" s="72" t="str">
        <f>$A$216</f>
        <v xml:space="preserve">Керівник        </v>
      </c>
      <c r="B442" s="73"/>
      <c r="C442" s="73"/>
      <c r="D442" s="73" t="str">
        <f>$D$216</f>
        <v>А.Р.Садченко</v>
      </c>
      <c r="E442" s="73"/>
    </row>
    <row r="443" spans="1:5" ht="15" hidden="1">
      <c r="A443" s="72"/>
      <c r="B443" s="76" t="s">
        <v>101</v>
      </c>
      <c r="C443" s="76"/>
      <c r="D443" s="76" t="s">
        <v>102</v>
      </c>
      <c r="E443" s="76"/>
    </row>
    <row r="444" spans="1:5" hidden="1"/>
    <row r="445" spans="1:5" ht="15" hidden="1">
      <c r="A445" s="74" t="s">
        <v>99</v>
      </c>
      <c r="B445" s="73"/>
      <c r="C445" s="73"/>
      <c r="D445" s="73" t="s">
        <v>100</v>
      </c>
      <c r="E445" s="73"/>
    </row>
    <row r="446" spans="1:5" hidden="1">
      <c r="A446" s="75"/>
      <c r="B446" s="76" t="s">
        <v>101</v>
      </c>
      <c r="C446" s="76"/>
      <c r="D446" s="76" t="s">
        <v>102</v>
      </c>
      <c r="E446" s="76"/>
    </row>
    <row r="447" spans="1:5" ht="15" hidden="1">
      <c r="A447" s="83">
        <f>A334</f>
        <v>43164</v>
      </c>
      <c r="B447" s="11"/>
      <c r="C447" s="11"/>
      <c r="D447" s="11"/>
      <c r="E447" s="11"/>
    </row>
    <row r="448" spans="1:5" ht="10.5" hidden="1" customHeight="1">
      <c r="A448" s="78" t="s">
        <v>104</v>
      </c>
      <c r="B448" s="11"/>
      <c r="C448" s="11"/>
      <c r="D448" s="11"/>
      <c r="E448" s="11"/>
    </row>
    <row r="449" spans="1:5" hidden="1">
      <c r="E449" s="1">
        <v>8</v>
      </c>
    </row>
    <row r="450" spans="1:5">
      <c r="E450" s="1">
        <v>9</v>
      </c>
    </row>
    <row r="451" spans="1:5">
      <c r="C451" s="2"/>
      <c r="D451" s="3" t="s">
        <v>0</v>
      </c>
      <c r="E451" s="4"/>
    </row>
    <row r="452" spans="1:5" ht="11.25" customHeight="1">
      <c r="C452" s="136" t="str">
        <f>$C$2</f>
        <v>Наказ Міністерства фінансів України 28.01.2002 №57 (у редакції наказу Міністерства фінансів України від 04.12.2015 №1118)</v>
      </c>
      <c r="D452" s="136"/>
      <c r="E452" s="136"/>
    </row>
    <row r="453" spans="1:5" ht="9" customHeight="1">
      <c r="C453" s="136"/>
      <c r="D453" s="136"/>
      <c r="E453" s="136"/>
    </row>
    <row r="454" spans="1:5" ht="15" customHeight="1">
      <c r="A454" s="5"/>
      <c r="B454" s="6"/>
      <c r="C454" s="136"/>
      <c r="D454" s="136"/>
      <c r="E454" s="136"/>
    </row>
    <row r="455" spans="1:5" ht="15.75">
      <c r="A455" s="7" t="str">
        <f>A342</f>
        <v>ЗВЕДЕНИЙ   КОШТОРИС  НА 2018 РІК</v>
      </c>
      <c r="B455" s="8"/>
      <c r="C455" s="8"/>
      <c r="D455" s="8"/>
      <c r="E455" s="8"/>
    </row>
    <row r="456" spans="1:5" ht="12" customHeight="1">
      <c r="A456" s="9"/>
      <c r="B456" s="10"/>
      <c r="C456" s="10"/>
      <c r="D456" s="10"/>
      <c r="E456" s="10"/>
    </row>
    <row r="457" spans="1:5" ht="12" customHeight="1">
      <c r="A457" s="12"/>
      <c r="B457" s="13"/>
      <c r="C457" s="13"/>
      <c r="D457" s="13"/>
      <c r="E457" s="13"/>
    </row>
    <row r="458" spans="1:5" ht="15">
      <c r="A458" s="14" t="s">
        <v>3</v>
      </c>
      <c r="B458" s="14"/>
      <c r="C458" s="14"/>
      <c r="D458" s="14"/>
      <c r="E458" s="14"/>
    </row>
    <row r="459" spans="1:5" ht="15">
      <c r="A459" s="9" t="str">
        <f>$A$9</f>
        <v>код та назва відомчої класифікації видатків та кредитування бюджету</v>
      </c>
      <c r="B459" s="15" t="str">
        <f>$B$9</f>
        <v>06</v>
      </c>
      <c r="C459" s="16" t="str">
        <f>$C$9</f>
        <v>Орган з питань освіти і науки</v>
      </c>
      <c r="D459" s="17"/>
      <c r="E459" s="17"/>
    </row>
    <row r="460" spans="1:5" ht="15">
      <c r="A460" s="9" t="s">
        <v>7</v>
      </c>
      <c r="B460" s="18"/>
      <c r="C460" s="19"/>
      <c r="D460" s="19"/>
      <c r="E460" s="19"/>
    </row>
    <row r="461" spans="1:5" ht="51.75" customHeight="1">
      <c r="A461" s="141" t="str">
        <f>[1]коштзв!A296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методу)*________0611090 Надання позашкільної освіти позашкільними закладами освіти,заходи із позашкільної роботи з дітьми__)</v>
      </c>
      <c r="B461" s="141"/>
      <c r="C461" s="141"/>
      <c r="D461" s="141"/>
      <c r="E461" s="141"/>
    </row>
    <row r="462" spans="1:5" ht="15" hidden="1">
      <c r="A462" s="9" t="s">
        <v>8</v>
      </c>
      <c r="B462" s="17"/>
      <c r="C462" s="21"/>
      <c r="D462" s="21"/>
      <c r="E462" s="21"/>
    </row>
    <row r="463" spans="1:5">
      <c r="A463" s="22"/>
      <c r="B463" s="22"/>
      <c r="C463" s="22"/>
      <c r="D463" s="22"/>
      <c r="E463" s="22" t="s">
        <v>9</v>
      </c>
    </row>
    <row r="464" spans="1:5" ht="12.75" customHeight="1">
      <c r="A464" s="23" t="s">
        <v>10</v>
      </c>
      <c r="B464" s="23" t="s">
        <v>11</v>
      </c>
      <c r="C464" s="23" t="s">
        <v>12</v>
      </c>
      <c r="D464" s="24"/>
      <c r="E464" s="134" t="s">
        <v>13</v>
      </c>
    </row>
    <row r="465" spans="1:5" ht="24">
      <c r="A465" s="27"/>
      <c r="B465" s="27"/>
      <c r="C465" s="28" t="s">
        <v>14</v>
      </c>
      <c r="D465" s="29" t="s">
        <v>15</v>
      </c>
      <c r="E465" s="134"/>
    </row>
    <row r="466" spans="1:5">
      <c r="A466" s="30">
        <v>1</v>
      </c>
      <c r="B466" s="30">
        <v>2</v>
      </c>
      <c r="C466" s="30">
        <v>3</v>
      </c>
      <c r="D466" s="31">
        <v>4</v>
      </c>
      <c r="E466" s="30">
        <v>5</v>
      </c>
    </row>
    <row r="467" spans="1:5" ht="15">
      <c r="A467" s="32" t="s">
        <v>16</v>
      </c>
      <c r="B467" s="33" t="s">
        <v>17</v>
      </c>
      <c r="C467" s="34">
        <f>C468</f>
        <v>2112340</v>
      </c>
      <c r="D467" s="34">
        <f>D469+D480</f>
        <v>9972</v>
      </c>
      <c r="E467" s="34">
        <f>C467+D467</f>
        <v>2122312</v>
      </c>
    </row>
    <row r="468" spans="1:5" ht="15">
      <c r="A468" s="36" t="s">
        <v>18</v>
      </c>
      <c r="B468" s="30" t="s">
        <v>17</v>
      </c>
      <c r="C468" s="34">
        <f>C483</f>
        <v>2112340</v>
      </c>
      <c r="D468" s="37" t="s">
        <v>17</v>
      </c>
      <c r="E468" s="34">
        <f>C468</f>
        <v>2112340</v>
      </c>
    </row>
    <row r="469" spans="1:5" ht="15">
      <c r="A469" s="36" t="s">
        <v>19</v>
      </c>
      <c r="B469" s="30" t="s">
        <v>17</v>
      </c>
      <c r="C469" s="30" t="s">
        <v>17</v>
      </c>
      <c r="D469" s="34">
        <f>D470+D475+D478</f>
        <v>9972</v>
      </c>
      <c r="E469" s="34">
        <f>D469</f>
        <v>9972</v>
      </c>
    </row>
    <row r="470" spans="1:5" ht="23.25">
      <c r="A470" s="38" t="s">
        <v>20</v>
      </c>
      <c r="B470" s="30">
        <v>25010000</v>
      </c>
      <c r="C470" s="37" t="s">
        <v>17</v>
      </c>
      <c r="D470" s="34">
        <f>SUM(D471:D474)</f>
        <v>0</v>
      </c>
      <c r="E470" s="34">
        <f>SUM(E471:E474)</f>
        <v>0</v>
      </c>
    </row>
    <row r="471" spans="1:5" ht="14.25" customHeight="1">
      <c r="A471" s="38" t="s">
        <v>21</v>
      </c>
      <c r="B471" s="30">
        <v>25010100</v>
      </c>
      <c r="C471" s="37" t="s">
        <v>17</v>
      </c>
      <c r="D471" s="34">
        <f>'[1]СП ЗВ'!E127</f>
        <v>0</v>
      </c>
      <c r="E471" s="34">
        <f t="shared" ref="E471:E478" si="15">D471</f>
        <v>0</v>
      </c>
    </row>
    <row r="472" spans="1:5" ht="15">
      <c r="A472" s="38" t="s">
        <v>22</v>
      </c>
      <c r="B472" s="30">
        <v>25010200</v>
      </c>
      <c r="C472" s="37" t="s">
        <v>17</v>
      </c>
      <c r="D472" s="34">
        <f>'[1]СП ЗВ'!F127</f>
        <v>0</v>
      </c>
      <c r="E472" s="34">
        <f t="shared" si="15"/>
        <v>0</v>
      </c>
    </row>
    <row r="473" spans="1:5" ht="15">
      <c r="A473" s="38" t="s">
        <v>23</v>
      </c>
      <c r="B473" s="30">
        <v>25010300</v>
      </c>
      <c r="C473" s="37" t="s">
        <v>17</v>
      </c>
      <c r="D473" s="34">
        <f>'[1]СП ЗВ'!G127</f>
        <v>0</v>
      </c>
      <c r="E473" s="34">
        <f t="shared" si="15"/>
        <v>0</v>
      </c>
    </row>
    <row r="474" spans="1:5" ht="23.25">
      <c r="A474" s="38" t="s">
        <v>24</v>
      </c>
      <c r="B474" s="30">
        <v>25010400</v>
      </c>
      <c r="C474" s="37" t="s">
        <v>17</v>
      </c>
      <c r="D474" s="34">
        <f>'[1]СП ЗВ'!H127</f>
        <v>0</v>
      </c>
      <c r="E474" s="34">
        <f t="shared" si="15"/>
        <v>0</v>
      </c>
    </row>
    <row r="475" spans="1:5" ht="15">
      <c r="A475" s="39" t="s">
        <v>25</v>
      </c>
      <c r="B475" s="30">
        <v>25020000</v>
      </c>
      <c r="C475" s="37" t="s">
        <v>17</v>
      </c>
      <c r="D475" s="34">
        <f>D476+D477</f>
        <v>9972</v>
      </c>
      <c r="E475" s="34">
        <f t="shared" si="15"/>
        <v>9972</v>
      </c>
    </row>
    <row r="476" spans="1:5" ht="15">
      <c r="A476" s="39" t="s">
        <v>26</v>
      </c>
      <c r="B476" s="30">
        <v>25020100</v>
      </c>
      <c r="C476" s="37" t="s">
        <v>17</v>
      </c>
      <c r="D476" s="40">
        <f>'[1]СП ЗВ'!J127</f>
        <v>9972</v>
      </c>
      <c r="E476" s="34">
        <f t="shared" si="15"/>
        <v>9972</v>
      </c>
    </row>
    <row r="477" spans="1:5" ht="45" customHeight="1">
      <c r="A477" s="38" t="s">
        <v>27</v>
      </c>
      <c r="B477" s="41">
        <v>25020200</v>
      </c>
      <c r="C477" s="37" t="s">
        <v>17</v>
      </c>
      <c r="D477" s="40">
        <f>'[1]СП ЗВ'!K127</f>
        <v>0</v>
      </c>
      <c r="E477" s="40">
        <f t="shared" si="15"/>
        <v>0</v>
      </c>
    </row>
    <row r="478" spans="1:5" ht="15" customHeight="1">
      <c r="A478" s="39" t="s">
        <v>28</v>
      </c>
      <c r="B478" s="30"/>
      <c r="C478" s="37" t="s">
        <v>17</v>
      </c>
      <c r="D478" s="40">
        <f>'[1]СП ЗВ'!L127</f>
        <v>0</v>
      </c>
      <c r="E478" s="40">
        <f t="shared" si="15"/>
        <v>0</v>
      </c>
    </row>
    <row r="479" spans="1:5" ht="15">
      <c r="A479" s="39" t="s">
        <v>29</v>
      </c>
      <c r="B479" s="30"/>
      <c r="C479" s="37" t="s">
        <v>17</v>
      </c>
      <c r="D479" s="40"/>
      <c r="E479" s="40"/>
    </row>
    <row r="480" spans="1:5" ht="25.5">
      <c r="A480" s="43" t="s">
        <v>30</v>
      </c>
      <c r="B480" s="30"/>
      <c r="C480" s="37" t="s">
        <v>17</v>
      </c>
      <c r="D480" s="40">
        <f>'[1]СП ЗВ'!Q129+'[1]СП ЗВ'!AB129+'[1]СП ЗВ'!AM129+'[1]СП ЗВ'!AX129+'[1]СП ЗВ'!BI129+'[1]СП ЗВ'!BT129</f>
        <v>0</v>
      </c>
      <c r="E480" s="40">
        <f>SUM(D480)</f>
        <v>0</v>
      </c>
    </row>
    <row r="481" spans="1:5" ht="15" customHeight="1">
      <c r="A481" s="135" t="s">
        <v>31</v>
      </c>
      <c r="B481" s="30"/>
      <c r="C481" s="37" t="s">
        <v>17</v>
      </c>
      <c r="D481" s="40"/>
      <c r="E481" s="40"/>
    </row>
    <row r="482" spans="1:5" ht="19.5" customHeight="1">
      <c r="A482" s="135"/>
      <c r="B482" s="30"/>
      <c r="C482" s="37" t="s">
        <v>17</v>
      </c>
      <c r="D482" s="37" t="s">
        <v>32</v>
      </c>
      <c r="E482" s="37" t="s">
        <v>32</v>
      </c>
    </row>
    <row r="483" spans="1:5" ht="15">
      <c r="A483" s="44" t="s">
        <v>33</v>
      </c>
      <c r="B483" s="30" t="s">
        <v>17</v>
      </c>
      <c r="C483" s="40">
        <f>C484+C548+C552+C524+C553</f>
        <v>2112340</v>
      </c>
      <c r="D483" s="40">
        <f>D484+D548+D552+D524+D553</f>
        <v>9972</v>
      </c>
      <c r="E483" s="40">
        <f>C483+D483</f>
        <v>2122312</v>
      </c>
    </row>
    <row r="484" spans="1:5" ht="15.75">
      <c r="A484" s="45" t="s">
        <v>34</v>
      </c>
      <c r="B484" s="46">
        <v>2000</v>
      </c>
      <c r="C484" s="40">
        <f>C485+C489+C490+C512+C515+C519+C523</f>
        <v>2112340</v>
      </c>
      <c r="D484" s="40">
        <f>D485+D489+D490+D512+D515+D519+D523</f>
        <v>9972</v>
      </c>
      <c r="E484" s="40">
        <f>C484+D484</f>
        <v>2122312</v>
      </c>
    </row>
    <row r="485" spans="1:5" ht="15.75">
      <c r="A485" s="47" t="s">
        <v>35</v>
      </c>
      <c r="B485" s="46">
        <v>2110</v>
      </c>
      <c r="C485" s="40">
        <f>C486</f>
        <v>1455980</v>
      </c>
      <c r="D485" s="40">
        <f>D486</f>
        <v>0</v>
      </c>
      <c r="E485" s="40">
        <f>C485+D485</f>
        <v>1455980</v>
      </c>
    </row>
    <row r="486" spans="1:5" ht="15.75">
      <c r="A486" s="48" t="s">
        <v>36</v>
      </c>
      <c r="B486" s="46">
        <v>2111</v>
      </c>
      <c r="C486" s="49">
        <f>'[1]поміс розб'!AE249</f>
        <v>1455980</v>
      </c>
      <c r="D486" s="49">
        <f>'[1]СП ЗВ'!C132</f>
        <v>0</v>
      </c>
      <c r="E486" s="40">
        <f>C486+D486</f>
        <v>1455980</v>
      </c>
    </row>
    <row r="487" spans="1:5" ht="15.75">
      <c r="A487" s="48" t="s">
        <v>37</v>
      </c>
      <c r="B487" s="46">
        <v>2112</v>
      </c>
      <c r="C487" s="40"/>
      <c r="D487" s="40"/>
      <c r="E487" s="40"/>
    </row>
    <row r="488" spans="1:5" ht="15" hidden="1">
      <c r="A488" s="36"/>
      <c r="B488" s="30">
        <v>1113</v>
      </c>
      <c r="C488" s="40"/>
      <c r="D488" s="40"/>
      <c r="E488" s="40"/>
    </row>
    <row r="489" spans="1:5" ht="15.75">
      <c r="A489" s="47" t="s">
        <v>38</v>
      </c>
      <c r="B489" s="46">
        <v>2120</v>
      </c>
      <c r="C489" s="40">
        <f>'[1]поміс розб'!AE250</f>
        <v>320320</v>
      </c>
      <c r="D489" s="40">
        <f>'[1]СП ЗВ'!C134</f>
        <v>0</v>
      </c>
      <c r="E489" s="40">
        <f t="shared" ref="E489:E495" si="16">C489+D489</f>
        <v>320320</v>
      </c>
    </row>
    <row r="490" spans="1:5" ht="15.75">
      <c r="A490" s="47" t="s">
        <v>39</v>
      </c>
      <c r="B490" s="46">
        <v>2200</v>
      </c>
      <c r="C490" s="40">
        <f>'[1]поміс розб'!AE251</f>
        <v>336040</v>
      </c>
      <c r="D490" s="40">
        <f>'[1]СП ЗВ'!C135</f>
        <v>9972</v>
      </c>
      <c r="E490" s="40">
        <f t="shared" si="16"/>
        <v>346012</v>
      </c>
    </row>
    <row r="491" spans="1:5" ht="15.75">
      <c r="A491" s="50" t="s">
        <v>40</v>
      </c>
      <c r="B491" s="46">
        <v>2210</v>
      </c>
      <c r="C491" s="40">
        <f>'[1]поміс розб'!AE252</f>
        <v>0</v>
      </c>
      <c r="D491" s="40">
        <f>'[1]СП ЗВ'!C136</f>
        <v>9972</v>
      </c>
      <c r="E491" s="40">
        <f t="shared" si="16"/>
        <v>9972</v>
      </c>
    </row>
    <row r="492" spans="1:5" ht="15.75">
      <c r="A492" s="50" t="s">
        <v>41</v>
      </c>
      <c r="B492" s="46">
        <v>2220</v>
      </c>
      <c r="C492" s="40">
        <f>'[1]поміс розб'!AE253</f>
        <v>0</v>
      </c>
      <c r="D492" s="40">
        <f>'[1]СП ЗВ'!C137</f>
        <v>0</v>
      </c>
      <c r="E492" s="40">
        <f t="shared" si="16"/>
        <v>0</v>
      </c>
    </row>
    <row r="493" spans="1:5" ht="15.75">
      <c r="A493" s="50" t="s">
        <v>42</v>
      </c>
      <c r="B493" s="46">
        <v>2230</v>
      </c>
      <c r="C493" s="40">
        <f>'[1]поміс розб'!AE254</f>
        <v>0</v>
      </c>
      <c r="D493" s="40">
        <f>'[1]СП ЗВ'!C138</f>
        <v>0</v>
      </c>
      <c r="E493" s="40">
        <f t="shared" si="16"/>
        <v>0</v>
      </c>
    </row>
    <row r="494" spans="1:5" ht="15.75">
      <c r="A494" s="50" t="s">
        <v>43</v>
      </c>
      <c r="B494" s="46">
        <v>2240</v>
      </c>
      <c r="C494" s="40">
        <f>'[1]поміс розб'!AE255</f>
        <v>2550</v>
      </c>
      <c r="D494" s="40">
        <f>'[1]СП ЗВ'!C139</f>
        <v>0</v>
      </c>
      <c r="E494" s="40">
        <f t="shared" si="16"/>
        <v>2550</v>
      </c>
    </row>
    <row r="495" spans="1:5" ht="15" hidden="1">
      <c r="A495" s="51" t="s">
        <v>44</v>
      </c>
      <c r="B495" s="52">
        <v>1135</v>
      </c>
      <c r="C495" s="40">
        <f>'[1]поміс розб'!AE256</f>
        <v>0</v>
      </c>
      <c r="D495" s="40">
        <f>'[1]СП ЗВ'!C140</f>
        <v>0</v>
      </c>
      <c r="E495" s="40">
        <f t="shared" si="16"/>
        <v>0</v>
      </c>
    </row>
    <row r="496" spans="1:5" s="81" customFormat="1" ht="15" hidden="1">
      <c r="A496" s="36"/>
      <c r="B496" s="30">
        <v>1136</v>
      </c>
      <c r="C496" s="53"/>
      <c r="D496" s="53"/>
      <c r="E496" s="53"/>
    </row>
    <row r="497" spans="1:5" s="81" customFormat="1" ht="15" hidden="1">
      <c r="A497" s="36"/>
      <c r="B497" s="30">
        <v>1137</v>
      </c>
      <c r="C497" s="53"/>
      <c r="D497" s="53"/>
      <c r="E497" s="53"/>
    </row>
    <row r="498" spans="1:5" s="81" customFormat="1" ht="15" hidden="1">
      <c r="A498" s="36"/>
      <c r="B498" s="30">
        <v>1138</v>
      </c>
      <c r="C498" s="53"/>
      <c r="D498" s="53"/>
      <c r="E498" s="53"/>
    </row>
    <row r="499" spans="1:5" s="81" customFormat="1" ht="15" hidden="1">
      <c r="A499" s="36"/>
      <c r="B499" s="30">
        <v>1139</v>
      </c>
      <c r="C499" s="53"/>
      <c r="D499" s="53"/>
      <c r="E499" s="53"/>
    </row>
    <row r="500" spans="1:5" ht="15.75">
      <c r="A500" s="50" t="s">
        <v>45</v>
      </c>
      <c r="B500" s="46">
        <v>2250</v>
      </c>
      <c r="C500" s="40">
        <f>'[1]поміс розб'!AE259</f>
        <v>0</v>
      </c>
      <c r="D500" s="40">
        <f>'[1]СП ЗВ'!C144</f>
        <v>0</v>
      </c>
      <c r="E500" s="40">
        <f>C500+D500</f>
        <v>0</v>
      </c>
    </row>
    <row r="501" spans="1:5" ht="15.75">
      <c r="A501" s="50" t="s">
        <v>46</v>
      </c>
      <c r="B501" s="46">
        <v>2260</v>
      </c>
      <c r="C501" s="40"/>
      <c r="D501" s="40"/>
      <c r="E501" s="40"/>
    </row>
    <row r="502" spans="1:5" ht="15.75">
      <c r="A502" s="50" t="s">
        <v>47</v>
      </c>
      <c r="B502" s="46">
        <v>2270</v>
      </c>
      <c r="C502" s="40">
        <f>'[1]поміс розб'!AE260</f>
        <v>333490</v>
      </c>
      <c r="D502" s="40">
        <f>'[1]СП ЗВ'!C145</f>
        <v>0</v>
      </c>
      <c r="E502" s="40">
        <f t="shared" ref="E502:E509" si="17">C502+D502</f>
        <v>333490</v>
      </c>
    </row>
    <row r="503" spans="1:5" ht="15.75">
      <c r="A503" s="48" t="s">
        <v>48</v>
      </c>
      <c r="B503" s="46">
        <v>2271</v>
      </c>
      <c r="C503" s="40">
        <f>'[1]поміс розб'!AE261</f>
        <v>314560</v>
      </c>
      <c r="D503" s="40">
        <f>'[1]СП ЗВ'!C146</f>
        <v>0</v>
      </c>
      <c r="E503" s="40">
        <f t="shared" si="17"/>
        <v>314560</v>
      </c>
    </row>
    <row r="504" spans="1:5" ht="15.75">
      <c r="A504" s="48" t="s">
        <v>49</v>
      </c>
      <c r="B504" s="46">
        <v>2272</v>
      </c>
      <c r="C504" s="40">
        <f>'[1]поміс розб'!AE262</f>
        <v>2691</v>
      </c>
      <c r="D504" s="40">
        <f>'[1]СП ЗВ'!C147</f>
        <v>0</v>
      </c>
      <c r="E504" s="40">
        <f t="shared" si="17"/>
        <v>2691</v>
      </c>
    </row>
    <row r="505" spans="1:5" ht="15.75">
      <c r="A505" s="48" t="s">
        <v>50</v>
      </c>
      <c r="B505" s="46">
        <v>2273</v>
      </c>
      <c r="C505" s="40">
        <f>'[1]поміс розб'!AE263</f>
        <v>16239</v>
      </c>
      <c r="D505" s="59">
        <f>'[1]СП ЗВ'!C148</f>
        <v>0</v>
      </c>
      <c r="E505" s="40">
        <f t="shared" si="17"/>
        <v>16239</v>
      </c>
    </row>
    <row r="506" spans="1:5" ht="15.75">
      <c r="A506" s="48" t="s">
        <v>51</v>
      </c>
      <c r="B506" s="46">
        <v>2274</v>
      </c>
      <c r="C506" s="40">
        <f>'[1]поміс розб'!AE264</f>
        <v>0</v>
      </c>
      <c r="D506" s="59">
        <f>'[1]СП ЗВ'!C149</f>
        <v>0</v>
      </c>
      <c r="E506" s="55">
        <f t="shared" si="17"/>
        <v>0</v>
      </c>
    </row>
    <row r="507" spans="1:5" ht="15.75">
      <c r="A507" s="48" t="s">
        <v>52</v>
      </c>
      <c r="B507" s="46">
        <v>2275</v>
      </c>
      <c r="C507" s="40">
        <f>'[1]поміс розб'!AE265</f>
        <v>0</v>
      </c>
      <c r="D507" s="59">
        <f>'[1]СП ЗВ'!C150</f>
        <v>0</v>
      </c>
      <c r="E507" s="40">
        <f t="shared" si="17"/>
        <v>0</v>
      </c>
    </row>
    <row r="508" spans="1:5" ht="15.75">
      <c r="A508" s="48" t="s">
        <v>54</v>
      </c>
      <c r="B508" s="46">
        <v>2276</v>
      </c>
      <c r="C508" s="40">
        <f>'[1]поміс розб'!AE266</f>
        <v>0</v>
      </c>
      <c r="D508" s="59">
        <f>'[1]СП ЗВ'!C151</f>
        <v>0</v>
      </c>
      <c r="E508" s="40">
        <f t="shared" si="17"/>
        <v>0</v>
      </c>
    </row>
    <row r="509" spans="1:5" ht="31.5">
      <c r="A509" s="50" t="s">
        <v>55</v>
      </c>
      <c r="B509" s="46">
        <v>2280</v>
      </c>
      <c r="C509" s="40">
        <f>C510+C511</f>
        <v>0</v>
      </c>
      <c r="D509" s="40">
        <f>D510+D511</f>
        <v>0</v>
      </c>
      <c r="E509" s="40">
        <f t="shared" si="17"/>
        <v>0</v>
      </c>
    </row>
    <row r="510" spans="1:5" ht="31.5">
      <c r="A510" s="48" t="s">
        <v>56</v>
      </c>
      <c r="B510" s="46">
        <v>2281</v>
      </c>
      <c r="C510" s="40"/>
      <c r="D510" s="40"/>
      <c r="E510" s="40"/>
    </row>
    <row r="511" spans="1:5" ht="31.5">
      <c r="A511" s="48" t="s">
        <v>57</v>
      </c>
      <c r="B511" s="46">
        <v>2282</v>
      </c>
      <c r="C511" s="40">
        <f>'[1]поміс розб'!AE267</f>
        <v>0</v>
      </c>
      <c r="D511" s="40">
        <f>'[1]СП ЗВ'!C152</f>
        <v>0</v>
      </c>
      <c r="E511" s="40">
        <f>C511+D511</f>
        <v>0</v>
      </c>
    </row>
    <row r="512" spans="1:5" ht="15.75">
      <c r="A512" s="47" t="s">
        <v>58</v>
      </c>
      <c r="B512" s="46">
        <v>2400</v>
      </c>
      <c r="C512" s="40"/>
      <c r="D512" s="40"/>
      <c r="E512" s="40"/>
    </row>
    <row r="513" spans="1:5" ht="15.75">
      <c r="A513" s="56" t="s">
        <v>59</v>
      </c>
      <c r="B513" s="57">
        <v>2410</v>
      </c>
      <c r="C513" s="40"/>
      <c r="D513" s="40"/>
      <c r="E513" s="40"/>
    </row>
    <row r="514" spans="1:5" ht="15.75">
      <c r="A514" s="56" t="s">
        <v>60</v>
      </c>
      <c r="B514" s="57">
        <v>2420</v>
      </c>
      <c r="C514" s="40"/>
      <c r="D514" s="40"/>
      <c r="E514" s="40"/>
    </row>
    <row r="515" spans="1:5" ht="15.75">
      <c r="A515" s="58" t="s">
        <v>61</v>
      </c>
      <c r="B515" s="57">
        <v>2600</v>
      </c>
      <c r="C515" s="59"/>
      <c r="D515" s="59"/>
      <c r="E515" s="55">
        <f>C515+D515</f>
        <v>0</v>
      </c>
    </row>
    <row r="516" spans="1:5" ht="30">
      <c r="A516" s="60" t="s">
        <v>62</v>
      </c>
      <c r="B516" s="57">
        <v>2610</v>
      </c>
      <c r="C516" s="61"/>
      <c r="D516" s="61"/>
      <c r="E516" s="61"/>
    </row>
    <row r="517" spans="1:5" ht="15.75">
      <c r="A517" s="60" t="s">
        <v>63</v>
      </c>
      <c r="B517" s="57">
        <v>2620</v>
      </c>
      <c r="C517" s="61"/>
      <c r="D517" s="61"/>
      <c r="E517" s="61"/>
    </row>
    <row r="518" spans="1:5" ht="31.5">
      <c r="A518" s="56" t="s">
        <v>64</v>
      </c>
      <c r="B518" s="57">
        <v>2630</v>
      </c>
      <c r="C518" s="59"/>
      <c r="D518" s="59"/>
      <c r="E518" s="55">
        <f>C518+D518</f>
        <v>0</v>
      </c>
    </row>
    <row r="519" spans="1:5" ht="15.75">
      <c r="A519" s="62" t="s">
        <v>65</v>
      </c>
      <c r="B519" s="57">
        <v>2700</v>
      </c>
      <c r="C519" s="59"/>
      <c r="D519" s="59"/>
      <c r="E519" s="59"/>
    </row>
    <row r="520" spans="1:5" ht="15.75">
      <c r="A520" s="56" t="s">
        <v>66</v>
      </c>
      <c r="B520" s="57">
        <v>2710</v>
      </c>
      <c r="C520" s="59"/>
      <c r="D520" s="59"/>
      <c r="E520" s="59"/>
    </row>
    <row r="521" spans="1:5" ht="15.75">
      <c r="A521" s="56" t="s">
        <v>67</v>
      </c>
      <c r="B521" s="57">
        <v>2720</v>
      </c>
      <c r="C521" s="40"/>
      <c r="D521" s="40"/>
      <c r="E521" s="40">
        <f t="shared" ref="E521:E526" si="18">C521+D521</f>
        <v>0</v>
      </c>
    </row>
    <row r="522" spans="1:5" ht="15.75">
      <c r="A522" s="56" t="s">
        <v>68</v>
      </c>
      <c r="B522" s="57">
        <v>2730</v>
      </c>
      <c r="C522" s="40">
        <f>'[1]поміс розб'!AE271</f>
        <v>0</v>
      </c>
      <c r="D522" s="40"/>
      <c r="E522" s="40">
        <f t="shared" si="18"/>
        <v>0</v>
      </c>
    </row>
    <row r="523" spans="1:5" ht="15.75">
      <c r="A523" s="62" t="s">
        <v>69</v>
      </c>
      <c r="B523" s="57">
        <v>2800</v>
      </c>
      <c r="C523" s="40">
        <f>'[1]поміс розб'!AE272</f>
        <v>0</v>
      </c>
      <c r="D523" s="40">
        <f>'[1]СП ЗВ'!C157</f>
        <v>0</v>
      </c>
      <c r="E523" s="40">
        <f t="shared" si="18"/>
        <v>0</v>
      </c>
    </row>
    <row r="524" spans="1:5" ht="15.75">
      <c r="A524" s="63" t="s">
        <v>70</v>
      </c>
      <c r="B524" s="46">
        <v>3000</v>
      </c>
      <c r="C524" s="40">
        <f>C525+C540+C541+C542</f>
        <v>0</v>
      </c>
      <c r="D524" s="40">
        <f>D525+D540+D541+D542</f>
        <v>0</v>
      </c>
      <c r="E524" s="40">
        <f t="shared" si="18"/>
        <v>0</v>
      </c>
    </row>
    <row r="525" spans="1:5" ht="15.75">
      <c r="A525" s="63" t="s">
        <v>71</v>
      </c>
      <c r="B525" s="46">
        <v>3100</v>
      </c>
      <c r="C525" s="40">
        <f>C526+C527+C531+C535</f>
        <v>0</v>
      </c>
      <c r="D525" s="40">
        <f>D526+D527+D531+D535</f>
        <v>0</v>
      </c>
      <c r="E525" s="40">
        <f t="shared" si="18"/>
        <v>0</v>
      </c>
    </row>
    <row r="526" spans="1:5" ht="31.5">
      <c r="A526" s="50" t="s">
        <v>72</v>
      </c>
      <c r="B526" s="46">
        <v>3110</v>
      </c>
      <c r="C526" s="59">
        <f>'[1]поміс розб'!AE275</f>
        <v>0</v>
      </c>
      <c r="D526" s="59">
        <f>'[1]СП ЗВ'!C160</f>
        <v>0</v>
      </c>
      <c r="E526" s="55">
        <f t="shared" si="18"/>
        <v>0</v>
      </c>
    </row>
    <row r="527" spans="1:5" ht="15.75">
      <c r="A527" s="50" t="s">
        <v>73</v>
      </c>
      <c r="B527" s="46">
        <v>3120</v>
      </c>
      <c r="C527" s="61"/>
      <c r="D527" s="61"/>
      <c r="E527" s="61"/>
    </row>
    <row r="528" spans="1:5" ht="15.75">
      <c r="A528" s="48" t="s">
        <v>74</v>
      </c>
      <c r="B528" s="46">
        <v>3121</v>
      </c>
      <c r="C528" s="64"/>
      <c r="D528" s="64"/>
      <c r="E528" s="64"/>
    </row>
    <row r="529" spans="1:5" ht="15" hidden="1">
      <c r="A529" s="65"/>
      <c r="B529" s="30">
        <v>2122</v>
      </c>
      <c r="C529" s="59"/>
      <c r="D529" s="59"/>
      <c r="E529" s="59"/>
    </row>
    <row r="530" spans="1:5" ht="15.75">
      <c r="A530" s="48" t="s">
        <v>75</v>
      </c>
      <c r="B530" s="46">
        <v>3122</v>
      </c>
      <c r="C530" s="40"/>
      <c r="D530" s="40"/>
      <c r="E530" s="40"/>
    </row>
    <row r="531" spans="1:5" ht="15.75">
      <c r="A531" s="50" t="s">
        <v>76</v>
      </c>
      <c r="B531" s="46">
        <v>3130</v>
      </c>
      <c r="C531" s="40">
        <f>C532+C533+C534</f>
        <v>0</v>
      </c>
      <c r="D531" s="40">
        <f>D532+D533+D534</f>
        <v>0</v>
      </c>
      <c r="E531" s="49">
        <f>C531+D531</f>
        <v>0</v>
      </c>
    </row>
    <row r="532" spans="1:5" ht="15.75">
      <c r="A532" s="48" t="s">
        <v>77</v>
      </c>
      <c r="B532" s="46">
        <v>3131</v>
      </c>
      <c r="C532" s="40"/>
      <c r="D532" s="40"/>
      <c r="E532" s="49"/>
    </row>
    <row r="533" spans="1:5" ht="15" hidden="1">
      <c r="A533" s="66"/>
      <c r="B533" s="30">
        <v>2132</v>
      </c>
      <c r="C533" s="40"/>
      <c r="D533" s="40"/>
      <c r="E533" s="49"/>
    </row>
    <row r="534" spans="1:5" ht="15.75">
      <c r="A534" s="48" t="s">
        <v>78</v>
      </c>
      <c r="B534" s="46">
        <v>3132</v>
      </c>
      <c r="C534" s="40">
        <f>'[1]поміс розб'!AE276</f>
        <v>0</v>
      </c>
      <c r="D534" s="40">
        <f>'[1]СП ЗВ'!C161</f>
        <v>0</v>
      </c>
      <c r="E534" s="49">
        <f>C534+D534</f>
        <v>0</v>
      </c>
    </row>
    <row r="535" spans="1:5" ht="15.75">
      <c r="A535" s="50" t="s">
        <v>79</v>
      </c>
      <c r="B535" s="46">
        <v>3140</v>
      </c>
      <c r="C535" s="40"/>
      <c r="D535" s="40"/>
      <c r="E535" s="40"/>
    </row>
    <row r="536" spans="1:5" ht="15.75">
      <c r="A536" s="48" t="s">
        <v>80</v>
      </c>
      <c r="B536" s="46">
        <v>3141</v>
      </c>
      <c r="C536" s="59"/>
      <c r="D536" s="59"/>
      <c r="E536" s="59"/>
    </row>
    <row r="537" spans="1:5" ht="15" hidden="1">
      <c r="A537" s="66"/>
      <c r="B537" s="30">
        <v>2142</v>
      </c>
      <c r="C537" s="40"/>
      <c r="D537" s="40"/>
      <c r="E537" s="40"/>
    </row>
    <row r="538" spans="1:5" ht="15.75">
      <c r="A538" s="48" t="s">
        <v>81</v>
      </c>
      <c r="B538" s="46">
        <v>3142</v>
      </c>
      <c r="C538" s="40"/>
      <c r="D538" s="40"/>
      <c r="E538" s="40"/>
    </row>
    <row r="539" spans="1:5" ht="15.75">
      <c r="A539" s="48" t="s">
        <v>82</v>
      </c>
      <c r="B539" s="46">
        <v>3143</v>
      </c>
      <c r="C539" s="40"/>
      <c r="D539" s="40"/>
      <c r="E539" s="40"/>
    </row>
    <row r="540" spans="1:5" ht="15.75">
      <c r="A540" s="50" t="s">
        <v>83</v>
      </c>
      <c r="B540" s="46">
        <v>3150</v>
      </c>
      <c r="C540" s="40"/>
      <c r="D540" s="40"/>
      <c r="E540" s="40"/>
    </row>
    <row r="541" spans="1:5" ht="15.75">
      <c r="A541" s="50" t="s">
        <v>84</v>
      </c>
      <c r="B541" s="46">
        <v>3160</v>
      </c>
      <c r="C541" s="40"/>
      <c r="D541" s="40"/>
      <c r="E541" s="40"/>
    </row>
    <row r="542" spans="1:5" ht="15.75">
      <c r="A542" s="63" t="s">
        <v>85</v>
      </c>
      <c r="B542" s="46">
        <v>3200</v>
      </c>
      <c r="C542" s="59"/>
      <c r="D542" s="59"/>
      <c r="E542" s="59"/>
    </row>
    <row r="543" spans="1:5" ht="15" customHeight="1">
      <c r="A543" s="50" t="s">
        <v>86</v>
      </c>
      <c r="B543" s="46">
        <v>3210</v>
      </c>
      <c r="C543" s="40"/>
      <c r="D543" s="40"/>
      <c r="E543" s="40"/>
    </row>
    <row r="544" spans="1:5" ht="31.5">
      <c r="A544" s="50" t="s">
        <v>87</v>
      </c>
      <c r="B544" s="46">
        <v>3220</v>
      </c>
      <c r="C544" s="40"/>
      <c r="D544" s="40"/>
      <c r="E544" s="40"/>
    </row>
    <row r="545" spans="1:5" ht="31.5">
      <c r="A545" s="50" t="s">
        <v>88</v>
      </c>
      <c r="B545" s="46">
        <v>3230</v>
      </c>
      <c r="C545" s="40"/>
      <c r="D545" s="40"/>
      <c r="E545" s="40"/>
    </row>
    <row r="546" spans="1:5" ht="15.75">
      <c r="A546" s="50" t="s">
        <v>89</v>
      </c>
      <c r="B546" s="46">
        <v>3240</v>
      </c>
      <c r="C546" s="40"/>
      <c r="D546" s="40"/>
      <c r="E546" s="40"/>
    </row>
    <row r="547" spans="1:5" ht="15" hidden="1">
      <c r="A547" s="67" t="s">
        <v>90</v>
      </c>
      <c r="B547" s="52">
        <v>3000</v>
      </c>
      <c r="C547" s="40"/>
      <c r="D547" s="40"/>
      <c r="E547" s="40"/>
    </row>
    <row r="548" spans="1:5" ht="15.75">
      <c r="A548" s="68" t="s">
        <v>91</v>
      </c>
      <c r="B548" s="46">
        <v>4110</v>
      </c>
      <c r="C548" s="40"/>
      <c r="D548" s="40"/>
      <c r="E548" s="40"/>
    </row>
    <row r="549" spans="1:5" ht="19.5" customHeight="1">
      <c r="A549" s="48" t="s">
        <v>92</v>
      </c>
      <c r="B549" s="46">
        <v>4111</v>
      </c>
      <c r="C549" s="40"/>
      <c r="D549" s="40"/>
      <c r="E549" s="40"/>
    </row>
    <row r="550" spans="1:5" ht="15.75">
      <c r="A550" s="48" t="s">
        <v>93</v>
      </c>
      <c r="B550" s="46">
        <v>4112</v>
      </c>
      <c r="C550" s="40"/>
      <c r="D550" s="40"/>
      <c r="E550" s="40"/>
    </row>
    <row r="551" spans="1:5" ht="15.75">
      <c r="A551" s="48" t="s">
        <v>94</v>
      </c>
      <c r="B551" s="46">
        <v>4113</v>
      </c>
      <c r="C551" s="40"/>
      <c r="D551" s="40"/>
      <c r="E551" s="40"/>
    </row>
    <row r="552" spans="1:5" ht="15.75">
      <c r="A552" s="68" t="s">
        <v>95</v>
      </c>
      <c r="B552" s="46">
        <v>4210</v>
      </c>
      <c r="C552" s="40"/>
      <c r="D552" s="40"/>
      <c r="E552" s="40"/>
    </row>
    <row r="553" spans="1:5" ht="15.75">
      <c r="A553" s="62" t="s">
        <v>96</v>
      </c>
      <c r="B553" s="69">
        <v>9000</v>
      </c>
      <c r="C553" s="70"/>
      <c r="D553" s="36"/>
      <c r="E553" s="71"/>
    </row>
    <row r="555" spans="1:5" ht="24.75" customHeight="1">
      <c r="A555" s="72" t="str">
        <f>$A$216</f>
        <v xml:space="preserve">Керівник        </v>
      </c>
      <c r="B555" s="73"/>
      <c r="C555" s="73"/>
      <c r="D555" s="73" t="str">
        <f>$D$216</f>
        <v>А.Р.Садченко</v>
      </c>
      <c r="E555" s="73"/>
    </row>
    <row r="556" spans="1:5" ht="15">
      <c r="A556" s="72"/>
      <c r="B556" s="76" t="s">
        <v>101</v>
      </c>
      <c r="C556" s="76"/>
      <c r="D556" s="76" t="s">
        <v>102</v>
      </c>
      <c r="E556" s="76"/>
    </row>
    <row r="558" spans="1:5" ht="15">
      <c r="A558" s="74" t="s">
        <v>99</v>
      </c>
      <c r="B558" s="73"/>
      <c r="C558" s="73"/>
      <c r="D558" s="73" t="s">
        <v>100</v>
      </c>
      <c r="E558" s="73"/>
    </row>
    <row r="559" spans="1:5">
      <c r="A559" s="75"/>
      <c r="B559" s="76" t="s">
        <v>101</v>
      </c>
      <c r="C559" s="76"/>
      <c r="D559" s="76" t="s">
        <v>102</v>
      </c>
      <c r="E559" s="76"/>
    </row>
    <row r="560" spans="1:5" ht="15">
      <c r="A560" s="83">
        <f>A447</f>
        <v>43164</v>
      </c>
      <c r="B560" s="11"/>
      <c r="C560" s="11"/>
      <c r="D560" s="11"/>
      <c r="E560" s="11"/>
    </row>
    <row r="561" spans="1:5" ht="15">
      <c r="A561" s="78" t="s">
        <v>104</v>
      </c>
      <c r="B561" s="11"/>
      <c r="C561" s="11"/>
      <c r="D561" s="11"/>
      <c r="E561" s="11"/>
    </row>
    <row r="562" spans="1:5">
      <c r="E562" s="1">
        <v>10</v>
      </c>
    </row>
    <row r="563" spans="1:5">
      <c r="E563" s="1">
        <v>11</v>
      </c>
    </row>
    <row r="564" spans="1:5" ht="12" customHeight="1">
      <c r="C564" s="2"/>
      <c r="D564" s="3" t="s">
        <v>0</v>
      </c>
      <c r="E564" s="4"/>
    </row>
    <row r="565" spans="1:5" ht="10.5" customHeight="1">
      <c r="C565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565" s="133"/>
      <c r="E565" s="133"/>
    </row>
    <row r="566" spans="1:5" ht="10.5" customHeight="1">
      <c r="C566" s="133"/>
      <c r="D566" s="133"/>
      <c r="E566" s="133"/>
    </row>
    <row r="567" spans="1:5" ht="8.25" customHeight="1">
      <c r="A567" s="5"/>
      <c r="B567" s="6"/>
      <c r="C567" s="133"/>
      <c r="D567" s="133"/>
      <c r="E567" s="133"/>
    </row>
    <row r="568" spans="1:5" ht="15.75">
      <c r="A568" s="7" t="str">
        <f>A455</f>
        <v>ЗВЕДЕНИЙ   КОШТОРИС  НА 2018 РІК</v>
      </c>
      <c r="B568" s="8"/>
      <c r="C568" s="8"/>
      <c r="D568" s="8"/>
      <c r="E568" s="8"/>
    </row>
    <row r="569" spans="1:5" ht="15">
      <c r="A569" s="9"/>
      <c r="B569" s="10"/>
      <c r="C569" s="10"/>
      <c r="D569" s="10"/>
      <c r="E569" s="10"/>
    </row>
    <row r="570" spans="1:5" ht="15">
      <c r="A570" s="12"/>
      <c r="B570" s="13"/>
      <c r="C570" s="13"/>
      <c r="D570" s="13"/>
      <c r="E570" s="13"/>
    </row>
    <row r="571" spans="1:5" ht="15">
      <c r="A571" s="14" t="s">
        <v>3</v>
      </c>
      <c r="B571" s="14"/>
      <c r="C571" s="14"/>
      <c r="D571" s="14"/>
      <c r="E571" s="14"/>
    </row>
    <row r="572" spans="1:5" ht="15">
      <c r="A572" s="9" t="str">
        <f>$A$9</f>
        <v>код та назва відомчої класифікації видатків та кредитування бюджету</v>
      </c>
      <c r="B572" s="15" t="str">
        <f>$B$9</f>
        <v>06</v>
      </c>
      <c r="C572" s="16" t="str">
        <f>$C$9</f>
        <v>Орган з питань освіти і науки</v>
      </c>
      <c r="D572" s="17"/>
      <c r="E572" s="17"/>
    </row>
    <row r="573" spans="1:5" ht="15">
      <c r="A573" s="9" t="s">
        <v>7</v>
      </c>
      <c r="B573" s="18"/>
      <c r="C573" s="19"/>
      <c r="D573" s="19"/>
      <c r="E573" s="19"/>
    </row>
    <row r="574" spans="1:5" ht="63.75" customHeight="1">
      <c r="A574" s="132" t="str">
        <f>[1]коштзв!A368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методу)*________0611150 Методичне забезпечення діяльності навчальних закладів __)</v>
      </c>
      <c r="B574" s="132"/>
      <c r="C574" s="132"/>
      <c r="D574" s="132"/>
      <c r="E574" s="132"/>
    </row>
    <row r="575" spans="1:5" ht="15">
      <c r="A575" s="9" t="s">
        <v>8</v>
      </c>
      <c r="B575" s="17"/>
      <c r="C575" s="21"/>
      <c r="D575" s="21"/>
      <c r="E575" s="21"/>
    </row>
    <row r="576" spans="1:5" ht="16.5" customHeight="1">
      <c r="A576" s="22"/>
      <c r="B576" s="22"/>
      <c r="C576" s="22"/>
      <c r="D576" s="22"/>
      <c r="E576" s="22" t="s">
        <v>9</v>
      </c>
    </row>
    <row r="577" spans="1:5" ht="12.75" customHeight="1">
      <c r="A577" s="23" t="s">
        <v>10</v>
      </c>
      <c r="B577" s="23" t="s">
        <v>11</v>
      </c>
      <c r="C577" s="23" t="s">
        <v>12</v>
      </c>
      <c r="D577" s="24"/>
      <c r="E577" s="134" t="s">
        <v>13</v>
      </c>
    </row>
    <row r="578" spans="1:5" ht="24">
      <c r="A578" s="27"/>
      <c r="B578" s="27"/>
      <c r="C578" s="28" t="s">
        <v>14</v>
      </c>
      <c r="D578" s="29" t="s">
        <v>15</v>
      </c>
      <c r="E578" s="134"/>
    </row>
    <row r="579" spans="1:5">
      <c r="A579" s="30">
        <v>1</v>
      </c>
      <c r="B579" s="30">
        <v>2</v>
      </c>
      <c r="C579" s="30">
        <v>3</v>
      </c>
      <c r="D579" s="31">
        <v>4</v>
      </c>
      <c r="E579" s="30">
        <v>5</v>
      </c>
    </row>
    <row r="580" spans="1:5" ht="15">
      <c r="A580" s="32" t="s">
        <v>16</v>
      </c>
      <c r="B580" s="33" t="s">
        <v>17</v>
      </c>
      <c r="C580" s="34">
        <f>C581</f>
        <v>881120</v>
      </c>
      <c r="D580" s="34">
        <f>D582</f>
        <v>0</v>
      </c>
      <c r="E580" s="34">
        <f>C580+D580</f>
        <v>881120</v>
      </c>
    </row>
    <row r="581" spans="1:5" ht="15">
      <c r="A581" s="36" t="s">
        <v>18</v>
      </c>
      <c r="B581" s="30" t="s">
        <v>17</v>
      </c>
      <c r="C581" s="34">
        <f>C596</f>
        <v>881120</v>
      </c>
      <c r="D581" s="37" t="s">
        <v>17</v>
      </c>
      <c r="E581" s="34">
        <f>C581</f>
        <v>881120</v>
      </c>
    </row>
    <row r="582" spans="1:5" ht="15">
      <c r="A582" s="36" t="s">
        <v>19</v>
      </c>
      <c r="B582" s="30" t="s">
        <v>17</v>
      </c>
      <c r="C582" s="30" t="s">
        <v>17</v>
      </c>
      <c r="D582" s="34">
        <f>D583+D588+D591</f>
        <v>0</v>
      </c>
      <c r="E582" s="34">
        <f>D582</f>
        <v>0</v>
      </c>
    </row>
    <row r="583" spans="1:5" ht="23.25">
      <c r="A583" s="38" t="s">
        <v>20</v>
      </c>
      <c r="B583" s="30">
        <v>25010000</v>
      </c>
      <c r="C583" s="37" t="s">
        <v>17</v>
      </c>
      <c r="D583" s="34">
        <f>SUM(D584:D587)</f>
        <v>0</v>
      </c>
      <c r="E583" s="34">
        <f>SUM(E584:E587)</f>
        <v>0</v>
      </c>
    </row>
    <row r="584" spans="1:5" ht="17.25" customHeight="1">
      <c r="A584" s="38" t="s">
        <v>21</v>
      </c>
      <c r="B584" s="30">
        <v>25010100</v>
      </c>
      <c r="C584" s="37" t="s">
        <v>17</v>
      </c>
      <c r="D584" s="34"/>
      <c r="E584" s="34">
        <f t="shared" ref="E584:E591" si="19">D584</f>
        <v>0</v>
      </c>
    </row>
    <row r="585" spans="1:5" ht="15">
      <c r="A585" s="38" t="s">
        <v>22</v>
      </c>
      <c r="B585" s="30">
        <v>25010200</v>
      </c>
      <c r="C585" s="37" t="s">
        <v>17</v>
      </c>
      <c r="D585" s="34"/>
      <c r="E585" s="34">
        <f t="shared" si="19"/>
        <v>0</v>
      </c>
    </row>
    <row r="586" spans="1:5" ht="15">
      <c r="A586" s="38" t="s">
        <v>23</v>
      </c>
      <c r="B586" s="30">
        <v>25010300</v>
      </c>
      <c r="C586" s="37" t="s">
        <v>17</v>
      </c>
      <c r="D586" s="34"/>
      <c r="E586" s="34">
        <f t="shared" si="19"/>
        <v>0</v>
      </c>
    </row>
    <row r="587" spans="1:5" ht="23.25">
      <c r="A587" s="38" t="s">
        <v>24</v>
      </c>
      <c r="B587" s="30">
        <v>25010400</v>
      </c>
      <c r="C587" s="37" t="s">
        <v>17</v>
      </c>
      <c r="D587" s="34"/>
      <c r="E587" s="34">
        <f t="shared" si="19"/>
        <v>0</v>
      </c>
    </row>
    <row r="588" spans="1:5" ht="15">
      <c r="A588" s="39" t="s">
        <v>25</v>
      </c>
      <c r="B588" s="30">
        <v>25020000</v>
      </c>
      <c r="C588" s="37" t="s">
        <v>17</v>
      </c>
      <c r="D588" s="34">
        <f>D589+D590</f>
        <v>0</v>
      </c>
      <c r="E588" s="34">
        <f t="shared" si="19"/>
        <v>0</v>
      </c>
    </row>
    <row r="589" spans="1:5" ht="15">
      <c r="A589" s="39" t="s">
        <v>26</v>
      </c>
      <c r="B589" s="30">
        <v>25020100</v>
      </c>
      <c r="C589" s="37" t="s">
        <v>17</v>
      </c>
      <c r="D589" s="40"/>
      <c r="E589" s="34">
        <f t="shared" si="19"/>
        <v>0</v>
      </c>
    </row>
    <row r="590" spans="1:5" ht="45" customHeight="1">
      <c r="A590" s="38" t="s">
        <v>27</v>
      </c>
      <c r="B590" s="41">
        <v>25020200</v>
      </c>
      <c r="C590" s="37" t="s">
        <v>17</v>
      </c>
      <c r="D590" s="40"/>
      <c r="E590" s="40">
        <f t="shared" si="19"/>
        <v>0</v>
      </c>
    </row>
    <row r="591" spans="1:5" ht="15" customHeight="1">
      <c r="A591" s="39" t="s">
        <v>28</v>
      </c>
      <c r="B591" s="30"/>
      <c r="C591" s="37" t="s">
        <v>17</v>
      </c>
      <c r="D591" s="40"/>
      <c r="E591" s="40">
        <f t="shared" si="19"/>
        <v>0</v>
      </c>
    </row>
    <row r="592" spans="1:5" ht="15">
      <c r="A592" s="39" t="s">
        <v>29</v>
      </c>
      <c r="B592" s="30"/>
      <c r="C592" s="37" t="s">
        <v>17</v>
      </c>
      <c r="D592" s="40"/>
      <c r="E592" s="40"/>
    </row>
    <row r="593" spans="1:5" ht="25.5">
      <c r="A593" s="43" t="s">
        <v>30</v>
      </c>
      <c r="B593" s="30"/>
      <c r="C593" s="37" t="s">
        <v>17</v>
      </c>
      <c r="D593" s="40"/>
      <c r="E593" s="40"/>
    </row>
    <row r="594" spans="1:5" ht="15" customHeight="1">
      <c r="A594" s="135" t="s">
        <v>31</v>
      </c>
      <c r="B594" s="30"/>
      <c r="C594" s="37" t="s">
        <v>17</v>
      </c>
      <c r="D594" s="40"/>
      <c r="E594" s="40"/>
    </row>
    <row r="595" spans="1:5" ht="20.25" customHeight="1">
      <c r="A595" s="135"/>
      <c r="B595" s="30"/>
      <c r="C595" s="37" t="s">
        <v>17</v>
      </c>
      <c r="D595" s="37" t="s">
        <v>32</v>
      </c>
      <c r="E595" s="37" t="s">
        <v>32</v>
      </c>
    </row>
    <row r="596" spans="1:5" ht="15">
      <c r="A596" s="44" t="s">
        <v>33</v>
      </c>
      <c r="B596" s="30" t="s">
        <v>17</v>
      </c>
      <c r="C596" s="40">
        <f>C597+C661+C665+C637+C666</f>
        <v>881120</v>
      </c>
      <c r="D596" s="40">
        <f>D597+D661+D665+D637+D666</f>
        <v>0</v>
      </c>
      <c r="E596" s="40">
        <f>C596+D596</f>
        <v>881120</v>
      </c>
    </row>
    <row r="597" spans="1:5" ht="15.75">
      <c r="A597" s="45" t="s">
        <v>34</v>
      </c>
      <c r="B597" s="46">
        <v>2000</v>
      </c>
      <c r="C597" s="40">
        <f>C598+C602+C603+C625+C628+C632+C636</f>
        <v>881120</v>
      </c>
      <c r="D597" s="40">
        <f>D598+D602+D603+D625+D628+D632+D636</f>
        <v>0</v>
      </c>
      <c r="E597" s="40">
        <f>C597+D597</f>
        <v>881120</v>
      </c>
    </row>
    <row r="598" spans="1:5" ht="15.75">
      <c r="A598" s="47" t="s">
        <v>35</v>
      </c>
      <c r="B598" s="46">
        <v>2110</v>
      </c>
      <c r="C598" s="40">
        <f>C599</f>
        <v>657820</v>
      </c>
      <c r="D598" s="40">
        <f>D599</f>
        <v>0</v>
      </c>
      <c r="E598" s="40">
        <f>C598+D598</f>
        <v>657820</v>
      </c>
    </row>
    <row r="599" spans="1:5" ht="15.75">
      <c r="A599" s="48" t="s">
        <v>36</v>
      </c>
      <c r="B599" s="46">
        <v>2111</v>
      </c>
      <c r="C599" s="49">
        <f>'[1]поміс розб'!AE406</f>
        <v>657820</v>
      </c>
      <c r="D599" s="49"/>
      <c r="E599" s="40">
        <f>C599+D599</f>
        <v>657820</v>
      </c>
    </row>
    <row r="600" spans="1:5" ht="15.75">
      <c r="A600" s="48" t="s">
        <v>37</v>
      </c>
      <c r="B600" s="46">
        <v>2112</v>
      </c>
      <c r="C600" s="40"/>
      <c r="D600" s="40"/>
      <c r="E600" s="40"/>
    </row>
    <row r="601" spans="1:5" ht="15" hidden="1">
      <c r="A601" s="36"/>
      <c r="B601" s="30">
        <v>1113</v>
      </c>
      <c r="C601" s="40"/>
      <c r="D601" s="40"/>
      <c r="E601" s="40"/>
    </row>
    <row r="602" spans="1:5" ht="15.75">
      <c r="A602" s="47" t="s">
        <v>38</v>
      </c>
      <c r="B602" s="46">
        <v>2120</v>
      </c>
      <c r="C602" s="40">
        <f>'[1]поміс розб'!AE407</f>
        <v>133800</v>
      </c>
      <c r="D602" s="40"/>
      <c r="E602" s="40">
        <f t="shared" ref="E602:E608" si="20">C602+D602</f>
        <v>133800</v>
      </c>
    </row>
    <row r="603" spans="1:5" ht="15.75">
      <c r="A603" s="47" t="s">
        <v>39</v>
      </c>
      <c r="B603" s="46">
        <v>2200</v>
      </c>
      <c r="C603" s="40">
        <f>'[1]поміс розб'!AE408</f>
        <v>89500</v>
      </c>
      <c r="D603" s="40">
        <v>0</v>
      </c>
      <c r="E603" s="40">
        <f t="shared" si="20"/>
        <v>89500</v>
      </c>
    </row>
    <row r="604" spans="1:5" ht="15.75">
      <c r="A604" s="50" t="s">
        <v>40</v>
      </c>
      <c r="B604" s="46">
        <v>2210</v>
      </c>
      <c r="C604" s="40">
        <f>'[1]поміс розб'!AE409</f>
        <v>19000</v>
      </c>
      <c r="D604" s="40"/>
      <c r="E604" s="40">
        <f t="shared" si="20"/>
        <v>19000</v>
      </c>
    </row>
    <row r="605" spans="1:5" ht="15.75">
      <c r="A605" s="50" t="s">
        <v>41</v>
      </c>
      <c r="B605" s="46">
        <v>2220</v>
      </c>
      <c r="C605" s="40">
        <f>'[1]поміс розб'!AE410</f>
        <v>0</v>
      </c>
      <c r="D605" s="40"/>
      <c r="E605" s="40">
        <f t="shared" si="20"/>
        <v>0</v>
      </c>
    </row>
    <row r="606" spans="1:5" ht="15.75">
      <c r="A606" s="50" t="s">
        <v>42</v>
      </c>
      <c r="B606" s="46">
        <v>2230</v>
      </c>
      <c r="C606" s="40">
        <f>'[1]поміс розб'!AE411</f>
        <v>0</v>
      </c>
      <c r="D606" s="40"/>
      <c r="E606" s="40">
        <f t="shared" si="20"/>
        <v>0</v>
      </c>
    </row>
    <row r="607" spans="1:5" ht="15.75">
      <c r="A607" s="50" t="s">
        <v>43</v>
      </c>
      <c r="B607" s="46">
        <v>2240</v>
      </c>
      <c r="C607" s="40">
        <f>'[1]поміс розб'!AE412</f>
        <v>6800</v>
      </c>
      <c r="D607" s="40"/>
      <c r="E607" s="40">
        <f t="shared" si="20"/>
        <v>6800</v>
      </c>
    </row>
    <row r="608" spans="1:5" ht="15" hidden="1">
      <c r="A608" s="51" t="s">
        <v>44</v>
      </c>
      <c r="B608" s="52">
        <v>1135</v>
      </c>
      <c r="C608" s="40">
        <f>'[1]поміс розб'!AE413</f>
        <v>0</v>
      </c>
      <c r="D608" s="40"/>
      <c r="E608" s="40">
        <f t="shared" si="20"/>
        <v>0</v>
      </c>
    </row>
    <row r="609" spans="1:5" s="81" customFormat="1" ht="15" hidden="1">
      <c r="A609" s="36"/>
      <c r="B609" s="30">
        <v>1136</v>
      </c>
      <c r="C609" s="53"/>
      <c r="D609" s="53"/>
      <c r="E609" s="53"/>
    </row>
    <row r="610" spans="1:5" s="81" customFormat="1" ht="15" hidden="1">
      <c r="A610" s="36"/>
      <c r="B610" s="30">
        <v>1137</v>
      </c>
      <c r="C610" s="53"/>
      <c r="D610" s="53"/>
      <c r="E610" s="53"/>
    </row>
    <row r="611" spans="1:5" s="81" customFormat="1" ht="15" hidden="1">
      <c r="A611" s="36"/>
      <c r="B611" s="30">
        <v>1138</v>
      </c>
      <c r="C611" s="53"/>
      <c r="D611" s="53"/>
      <c r="E611" s="53"/>
    </row>
    <row r="612" spans="1:5" s="81" customFormat="1" ht="15" hidden="1">
      <c r="A612" s="36"/>
      <c r="B612" s="30">
        <v>1139</v>
      </c>
      <c r="C612" s="53"/>
      <c r="D612" s="53"/>
      <c r="E612" s="53"/>
    </row>
    <row r="613" spans="1:5" ht="15.75">
      <c r="A613" s="50" t="s">
        <v>45</v>
      </c>
      <c r="B613" s="46">
        <v>2250</v>
      </c>
      <c r="C613" s="40">
        <f>'[1]поміс розб'!AE416</f>
        <v>0</v>
      </c>
      <c r="D613" s="40"/>
      <c r="E613" s="40">
        <f>C613+D613</f>
        <v>0</v>
      </c>
    </row>
    <row r="614" spans="1:5" ht="15.75">
      <c r="A614" s="50" t="s">
        <v>46</v>
      </c>
      <c r="B614" s="46">
        <v>2260</v>
      </c>
      <c r="C614" s="40"/>
      <c r="D614" s="40"/>
      <c r="E614" s="40"/>
    </row>
    <row r="615" spans="1:5" ht="15.75">
      <c r="A615" s="50" t="s">
        <v>47</v>
      </c>
      <c r="B615" s="46">
        <v>2270</v>
      </c>
      <c r="C615" s="40">
        <f>'[1]поміс розб'!AE417</f>
        <v>63700</v>
      </c>
      <c r="D615" s="40">
        <f>D616+D617+D618+D619+D620+D621</f>
        <v>0</v>
      </c>
      <c r="E615" s="40">
        <f t="shared" ref="E615:E622" si="21">C615+D615</f>
        <v>63700</v>
      </c>
    </row>
    <row r="616" spans="1:5" ht="15.75">
      <c r="A616" s="48" t="s">
        <v>48</v>
      </c>
      <c r="B616" s="46">
        <v>2271</v>
      </c>
      <c r="C616" s="40">
        <f>'[1]поміс розб'!AE418</f>
        <v>42100</v>
      </c>
      <c r="D616" s="40"/>
      <c r="E616" s="40">
        <f t="shared" si="21"/>
        <v>42100</v>
      </c>
    </row>
    <row r="617" spans="1:5" ht="15.75">
      <c r="A617" s="48" t="s">
        <v>49</v>
      </c>
      <c r="B617" s="46">
        <v>2272</v>
      </c>
      <c r="C617" s="40">
        <f>'[1]поміс розб'!AE419</f>
        <v>1110</v>
      </c>
      <c r="D617" s="40"/>
      <c r="E617" s="40">
        <f t="shared" si="21"/>
        <v>1110</v>
      </c>
    </row>
    <row r="618" spans="1:5" ht="15.75">
      <c r="A618" s="48" t="s">
        <v>50</v>
      </c>
      <c r="B618" s="46">
        <v>2273</v>
      </c>
      <c r="C618" s="40">
        <f>'[1]поміс розб'!AE420</f>
        <v>20490</v>
      </c>
      <c r="D618" s="59"/>
      <c r="E618" s="40">
        <f t="shared" si="21"/>
        <v>20490</v>
      </c>
    </row>
    <row r="619" spans="1:5" ht="15.75">
      <c r="A619" s="48" t="s">
        <v>51</v>
      </c>
      <c r="B619" s="46">
        <v>2274</v>
      </c>
      <c r="C619" s="40">
        <f>'[1]поміс розб'!AE421</f>
        <v>0</v>
      </c>
      <c r="D619" s="59"/>
      <c r="E619" s="55">
        <f t="shared" si="21"/>
        <v>0</v>
      </c>
    </row>
    <row r="620" spans="1:5" ht="15.75">
      <c r="A620" s="48" t="s">
        <v>52</v>
      </c>
      <c r="B620" s="46">
        <v>2275</v>
      </c>
      <c r="C620" s="40">
        <f>'[1]поміс розб'!AE422</f>
        <v>0</v>
      </c>
      <c r="D620" s="59"/>
      <c r="E620" s="40">
        <f t="shared" si="21"/>
        <v>0</v>
      </c>
    </row>
    <row r="621" spans="1:5" ht="15.75">
      <c r="A621" s="48" t="s">
        <v>54</v>
      </c>
      <c r="B621" s="46">
        <v>2276</v>
      </c>
      <c r="C621" s="40">
        <f>'[1]поміс розб'!AE423</f>
        <v>0</v>
      </c>
      <c r="D621" s="59"/>
      <c r="E621" s="40">
        <f t="shared" si="21"/>
        <v>0</v>
      </c>
    </row>
    <row r="622" spans="1:5" ht="31.5">
      <c r="A622" s="50" t="s">
        <v>55</v>
      </c>
      <c r="B622" s="46">
        <v>2280</v>
      </c>
      <c r="C622" s="40">
        <f>C623+C624</f>
        <v>0</v>
      </c>
      <c r="D622" s="40">
        <f>D623+D624</f>
        <v>0</v>
      </c>
      <c r="E622" s="40">
        <f t="shared" si="21"/>
        <v>0</v>
      </c>
    </row>
    <row r="623" spans="1:5" ht="31.5">
      <c r="A623" s="48" t="s">
        <v>56</v>
      </c>
      <c r="B623" s="46">
        <v>2281</v>
      </c>
      <c r="C623" s="40"/>
      <c r="D623" s="40"/>
      <c r="E623" s="40"/>
    </row>
    <row r="624" spans="1:5" ht="31.5">
      <c r="A624" s="48" t="s">
        <v>57</v>
      </c>
      <c r="B624" s="46">
        <v>2282</v>
      </c>
      <c r="C624" s="40">
        <f>'[1]поміс розб'!AE424</f>
        <v>0</v>
      </c>
      <c r="D624" s="40"/>
      <c r="E624" s="40">
        <f>C624+D624</f>
        <v>0</v>
      </c>
    </row>
    <row r="625" spans="1:5" ht="15.75">
      <c r="A625" s="47" t="s">
        <v>58</v>
      </c>
      <c r="B625" s="46">
        <v>2400</v>
      </c>
      <c r="C625" s="40"/>
      <c r="D625" s="40"/>
      <c r="E625" s="40"/>
    </row>
    <row r="626" spans="1:5" ht="15.75">
      <c r="A626" s="56" t="s">
        <v>59</v>
      </c>
      <c r="B626" s="57">
        <v>2410</v>
      </c>
      <c r="C626" s="40"/>
      <c r="D626" s="40"/>
      <c r="E626" s="40"/>
    </row>
    <row r="627" spans="1:5" ht="15.75">
      <c r="A627" s="56" t="s">
        <v>60</v>
      </c>
      <c r="B627" s="57">
        <v>2420</v>
      </c>
      <c r="C627" s="40"/>
      <c r="D627" s="40"/>
      <c r="E627" s="40"/>
    </row>
    <row r="628" spans="1:5" ht="15.75">
      <c r="A628" s="58" t="s">
        <v>61</v>
      </c>
      <c r="B628" s="57">
        <v>2600</v>
      </c>
      <c r="C628" s="59"/>
      <c r="D628" s="59"/>
      <c r="E628" s="55">
        <f>C628+D628</f>
        <v>0</v>
      </c>
    </row>
    <row r="629" spans="1:5" ht="27" customHeight="1">
      <c r="A629" s="60" t="s">
        <v>62</v>
      </c>
      <c r="B629" s="57">
        <v>2610</v>
      </c>
      <c r="C629" s="61"/>
      <c r="D629" s="61"/>
      <c r="E629" s="61"/>
    </row>
    <row r="630" spans="1:5" ht="15.75">
      <c r="A630" s="60" t="s">
        <v>63</v>
      </c>
      <c r="B630" s="57">
        <v>2620</v>
      </c>
      <c r="C630" s="61"/>
      <c r="D630" s="61"/>
      <c r="E630" s="61"/>
    </row>
    <row r="631" spans="1:5" ht="31.5">
      <c r="A631" s="56" t="s">
        <v>64</v>
      </c>
      <c r="B631" s="57">
        <v>2630</v>
      </c>
      <c r="C631" s="59"/>
      <c r="D631" s="59"/>
      <c r="E631" s="55">
        <f>C631+D631</f>
        <v>0</v>
      </c>
    </row>
    <row r="632" spans="1:5" ht="15.75">
      <c r="A632" s="62" t="s">
        <v>65</v>
      </c>
      <c r="B632" s="57">
        <v>2700</v>
      </c>
      <c r="C632" s="59"/>
      <c r="D632" s="59"/>
      <c r="E632" s="59"/>
    </row>
    <row r="633" spans="1:5" ht="15.75">
      <c r="A633" s="56" t="s">
        <v>66</v>
      </c>
      <c r="B633" s="57">
        <v>2710</v>
      </c>
      <c r="C633" s="59"/>
      <c r="D633" s="59"/>
      <c r="E633" s="59"/>
    </row>
    <row r="634" spans="1:5" ht="15.75">
      <c r="A634" s="56" t="s">
        <v>67</v>
      </c>
      <c r="B634" s="57">
        <v>2720</v>
      </c>
      <c r="C634" s="40"/>
      <c r="D634" s="40"/>
      <c r="E634" s="40">
        <f t="shared" ref="E634:E639" si="22">C634+D634</f>
        <v>0</v>
      </c>
    </row>
    <row r="635" spans="1:5" ht="15.75">
      <c r="A635" s="56" t="s">
        <v>68</v>
      </c>
      <c r="B635" s="57">
        <v>2730</v>
      </c>
      <c r="C635" s="40"/>
      <c r="D635" s="40"/>
      <c r="E635" s="40">
        <f t="shared" si="22"/>
        <v>0</v>
      </c>
    </row>
    <row r="636" spans="1:5" ht="15.75">
      <c r="A636" s="62" t="s">
        <v>69</v>
      </c>
      <c r="B636" s="57">
        <v>2800</v>
      </c>
      <c r="C636" s="40">
        <f>'[1]поміс розб'!AE429</f>
        <v>0</v>
      </c>
      <c r="D636" s="40"/>
      <c r="E636" s="40">
        <f t="shared" si="22"/>
        <v>0</v>
      </c>
    </row>
    <row r="637" spans="1:5" ht="15.75">
      <c r="A637" s="62" t="s">
        <v>70</v>
      </c>
      <c r="B637" s="57">
        <v>3000</v>
      </c>
      <c r="C637" s="40">
        <f>C638+C653+C654+C655</f>
        <v>0</v>
      </c>
      <c r="D637" s="40">
        <f>D638+D653+D654+D655</f>
        <v>0</v>
      </c>
      <c r="E637" s="40">
        <f t="shared" si="22"/>
        <v>0</v>
      </c>
    </row>
    <row r="638" spans="1:5" ht="15.75">
      <c r="A638" s="62" t="s">
        <v>71</v>
      </c>
      <c r="B638" s="57">
        <v>3100</v>
      </c>
      <c r="C638" s="40">
        <f>C639+C640+C644+C648</f>
        <v>0</v>
      </c>
      <c r="D638" s="40">
        <f>D639+D640+D644+D648</f>
        <v>0</v>
      </c>
      <c r="E638" s="40">
        <f t="shared" si="22"/>
        <v>0</v>
      </c>
    </row>
    <row r="639" spans="1:5" ht="31.5">
      <c r="A639" s="56" t="s">
        <v>72</v>
      </c>
      <c r="B639" s="57">
        <v>3110</v>
      </c>
      <c r="C639" s="59">
        <f>'[1]поміс розб'!AE432</f>
        <v>0</v>
      </c>
      <c r="D639" s="59"/>
      <c r="E639" s="55">
        <f t="shared" si="22"/>
        <v>0</v>
      </c>
    </row>
    <row r="640" spans="1:5" ht="15.75">
      <c r="A640" s="50" t="s">
        <v>73</v>
      </c>
      <c r="B640" s="46">
        <v>3120</v>
      </c>
      <c r="C640" s="61"/>
      <c r="D640" s="61"/>
      <c r="E640" s="61"/>
    </row>
    <row r="641" spans="1:5" ht="15.75">
      <c r="A641" s="48" t="s">
        <v>74</v>
      </c>
      <c r="B641" s="46">
        <v>3121</v>
      </c>
      <c r="C641" s="64"/>
      <c r="D641" s="64"/>
      <c r="E641" s="64"/>
    </row>
    <row r="642" spans="1:5" ht="15" hidden="1">
      <c r="A642" s="65"/>
      <c r="B642" s="30">
        <v>2122</v>
      </c>
      <c r="C642" s="84"/>
      <c r="D642" s="84"/>
      <c r="E642" s="84"/>
    </row>
    <row r="643" spans="1:5" ht="15.75">
      <c r="A643" s="48" t="s">
        <v>75</v>
      </c>
      <c r="B643" s="46">
        <v>3122</v>
      </c>
      <c r="C643" s="40"/>
      <c r="D643" s="40"/>
      <c r="E643" s="40"/>
    </row>
    <row r="644" spans="1:5" ht="15.75">
      <c r="A644" s="50" t="s">
        <v>76</v>
      </c>
      <c r="B644" s="46">
        <v>3130</v>
      </c>
      <c r="C644" s="40">
        <f>C645+C646+C647</f>
        <v>0</v>
      </c>
      <c r="D644" s="40">
        <f>D645+D646+D647</f>
        <v>0</v>
      </c>
      <c r="E644" s="49">
        <f>C644+D644</f>
        <v>0</v>
      </c>
    </row>
    <row r="645" spans="1:5" ht="15.75">
      <c r="A645" s="48" t="s">
        <v>77</v>
      </c>
      <c r="B645" s="46">
        <v>3131</v>
      </c>
      <c r="C645" s="40"/>
      <c r="D645" s="40"/>
      <c r="E645" s="49"/>
    </row>
    <row r="646" spans="1:5" ht="15" hidden="1">
      <c r="A646" s="66"/>
      <c r="B646" s="30">
        <v>2132</v>
      </c>
      <c r="C646" s="53"/>
      <c r="D646" s="53"/>
      <c r="E646" s="85"/>
    </row>
    <row r="647" spans="1:5" ht="15.75">
      <c r="A647" s="48" t="s">
        <v>78</v>
      </c>
      <c r="B647" s="46">
        <v>3132</v>
      </c>
      <c r="C647" s="40">
        <f>'[1]поміс розб'!AE433</f>
        <v>0</v>
      </c>
      <c r="D647" s="40"/>
      <c r="E647" s="49">
        <f>C647+D647</f>
        <v>0</v>
      </c>
    </row>
    <row r="648" spans="1:5" ht="15.75">
      <c r="A648" s="50" t="s">
        <v>79</v>
      </c>
      <c r="B648" s="46">
        <v>3140</v>
      </c>
      <c r="C648" s="40"/>
      <c r="D648" s="40"/>
      <c r="E648" s="40"/>
    </row>
    <row r="649" spans="1:5" ht="15.75">
      <c r="A649" s="48" t="s">
        <v>80</v>
      </c>
      <c r="B649" s="46">
        <v>3141</v>
      </c>
      <c r="C649" s="59"/>
      <c r="D649" s="59"/>
      <c r="E649" s="59"/>
    </row>
    <row r="650" spans="1:5" ht="15" hidden="1">
      <c r="A650" s="66"/>
      <c r="B650" s="30">
        <v>2142</v>
      </c>
      <c r="C650" s="53"/>
      <c r="D650" s="53"/>
      <c r="E650" s="53"/>
    </row>
    <row r="651" spans="1:5" ht="15.75">
      <c r="A651" s="48" t="s">
        <v>81</v>
      </c>
      <c r="B651" s="46">
        <v>3142</v>
      </c>
      <c r="C651" s="40"/>
      <c r="D651" s="40"/>
      <c r="E651" s="40"/>
    </row>
    <row r="652" spans="1:5" ht="15.75">
      <c r="A652" s="48" t="s">
        <v>82</v>
      </c>
      <c r="B652" s="46">
        <v>3143</v>
      </c>
      <c r="C652" s="40"/>
      <c r="D652" s="40"/>
      <c r="E652" s="40"/>
    </row>
    <row r="653" spans="1:5" ht="15.75">
      <c r="A653" s="50" t="s">
        <v>83</v>
      </c>
      <c r="B653" s="46">
        <v>3150</v>
      </c>
      <c r="C653" s="40"/>
      <c r="D653" s="40"/>
      <c r="E653" s="40"/>
    </row>
    <row r="654" spans="1:5" ht="15.75">
      <c r="A654" s="50" t="s">
        <v>84</v>
      </c>
      <c r="B654" s="46">
        <v>3160</v>
      </c>
      <c r="C654" s="40"/>
      <c r="D654" s="40"/>
      <c r="E654" s="40"/>
    </row>
    <row r="655" spans="1:5" ht="15.75">
      <c r="A655" s="63" t="s">
        <v>85</v>
      </c>
      <c r="B655" s="46">
        <v>3200</v>
      </c>
      <c r="C655" s="59"/>
      <c r="D655" s="59"/>
      <c r="E655" s="59"/>
    </row>
    <row r="656" spans="1:5" ht="14.25" customHeight="1">
      <c r="A656" s="50" t="s">
        <v>86</v>
      </c>
      <c r="B656" s="46">
        <v>3210</v>
      </c>
      <c r="C656" s="40"/>
      <c r="D656" s="40"/>
      <c r="E656" s="40"/>
    </row>
    <row r="657" spans="1:5" ht="31.5">
      <c r="A657" s="50" t="s">
        <v>87</v>
      </c>
      <c r="B657" s="46">
        <v>3220</v>
      </c>
      <c r="C657" s="40"/>
      <c r="D657" s="40"/>
      <c r="E657" s="40"/>
    </row>
    <row r="658" spans="1:5" ht="31.5">
      <c r="A658" s="50" t="s">
        <v>88</v>
      </c>
      <c r="B658" s="46">
        <v>3230</v>
      </c>
      <c r="C658" s="40"/>
      <c r="D658" s="40"/>
      <c r="E658" s="40"/>
    </row>
    <row r="659" spans="1:5" ht="15.75">
      <c r="A659" s="50" t="s">
        <v>89</v>
      </c>
      <c r="B659" s="46">
        <v>3240</v>
      </c>
      <c r="C659" s="40"/>
      <c r="D659" s="40"/>
      <c r="E659" s="40"/>
    </row>
    <row r="660" spans="1:5" ht="15" hidden="1">
      <c r="A660" s="67" t="s">
        <v>90</v>
      </c>
      <c r="B660" s="52">
        <v>3000</v>
      </c>
      <c r="C660" s="40"/>
      <c r="D660" s="40"/>
      <c r="E660" s="40"/>
    </row>
    <row r="661" spans="1:5" ht="13.5" customHeight="1">
      <c r="A661" s="68" t="s">
        <v>91</v>
      </c>
      <c r="B661" s="46">
        <v>4110</v>
      </c>
      <c r="C661" s="40"/>
      <c r="D661" s="40"/>
      <c r="E661" s="40"/>
    </row>
    <row r="662" spans="1:5" ht="18" customHeight="1">
      <c r="A662" s="48" t="s">
        <v>92</v>
      </c>
      <c r="B662" s="46">
        <v>4111</v>
      </c>
      <c r="C662" s="40"/>
      <c r="D662" s="40"/>
      <c r="E662" s="40"/>
    </row>
    <row r="663" spans="1:5" ht="15.75">
      <c r="A663" s="48" t="s">
        <v>93</v>
      </c>
      <c r="B663" s="46">
        <v>4112</v>
      </c>
      <c r="C663" s="40"/>
      <c r="D663" s="40"/>
      <c r="E663" s="40"/>
    </row>
    <row r="664" spans="1:5" ht="15.75">
      <c r="A664" s="48" t="s">
        <v>94</v>
      </c>
      <c r="B664" s="46">
        <v>4113</v>
      </c>
      <c r="C664" s="40"/>
      <c r="D664" s="40"/>
      <c r="E664" s="40"/>
    </row>
    <row r="665" spans="1:5" ht="15.75">
      <c r="A665" s="68" t="s">
        <v>95</v>
      </c>
      <c r="B665" s="46">
        <v>4210</v>
      </c>
      <c r="C665" s="40"/>
      <c r="D665" s="40"/>
      <c r="E665" s="40"/>
    </row>
    <row r="666" spans="1:5" ht="15.75">
      <c r="A666" s="62" t="s">
        <v>96</v>
      </c>
      <c r="B666" s="69">
        <v>9000</v>
      </c>
      <c r="C666" s="70"/>
      <c r="D666" s="36"/>
      <c r="E666" s="71"/>
    </row>
    <row r="668" spans="1:5" ht="22.5" customHeight="1">
      <c r="A668" s="72" t="str">
        <f>$A$216</f>
        <v xml:space="preserve">Керівник        </v>
      </c>
      <c r="B668" s="73"/>
      <c r="C668" s="73"/>
      <c r="D668" s="73" t="str">
        <f>$D$216</f>
        <v>А.Р.Садченко</v>
      </c>
      <c r="E668" s="73"/>
    </row>
    <row r="669" spans="1:5" ht="15">
      <c r="A669" s="72"/>
      <c r="B669" s="76" t="s">
        <v>101</v>
      </c>
      <c r="C669" s="76"/>
      <c r="D669" s="76" t="s">
        <v>102</v>
      </c>
      <c r="E669" s="76"/>
    </row>
    <row r="671" spans="1:5" ht="15">
      <c r="A671" s="74" t="s">
        <v>99</v>
      </c>
      <c r="B671" s="73"/>
      <c r="C671" s="73"/>
      <c r="D671" s="73" t="s">
        <v>100</v>
      </c>
      <c r="E671" s="73"/>
    </row>
    <row r="672" spans="1:5">
      <c r="A672" s="75"/>
      <c r="B672" s="76" t="s">
        <v>101</v>
      </c>
      <c r="C672" s="76"/>
      <c r="D672" s="76" t="s">
        <v>102</v>
      </c>
      <c r="E672" s="76"/>
    </row>
    <row r="673" spans="1:5" ht="15">
      <c r="A673" s="83">
        <f>A560</f>
        <v>43164</v>
      </c>
      <c r="B673" s="11"/>
      <c r="C673" s="11"/>
      <c r="D673" s="11"/>
      <c r="E673" s="11"/>
    </row>
    <row r="674" spans="1:5" ht="12" customHeight="1">
      <c r="A674" s="78" t="s">
        <v>104</v>
      </c>
      <c r="B674" s="11"/>
      <c r="C674" s="11"/>
      <c r="D674" s="11"/>
      <c r="E674" s="11"/>
    </row>
    <row r="675" spans="1:5">
      <c r="E675" s="1">
        <v>12</v>
      </c>
    </row>
    <row r="676" spans="1:5" ht="13.5" hidden="1" customHeight="1">
      <c r="C676" s="2"/>
      <c r="D676" s="3" t="s">
        <v>0</v>
      </c>
      <c r="E676" s="4">
        <v>13</v>
      </c>
    </row>
    <row r="677" spans="1:5" ht="12.75" hidden="1" customHeight="1">
      <c r="C677" s="141" t="str">
        <f>$C$2</f>
        <v>Наказ Міністерства фінансів України 28.01.2002 №57 (у редакції наказу Міністерства фінансів України від 04.12.2015 №1118)</v>
      </c>
      <c r="D677" s="141"/>
      <c r="E677" s="141"/>
    </row>
    <row r="678" spans="1:5" hidden="1">
      <c r="C678" s="141"/>
      <c r="D678" s="141"/>
      <c r="E678" s="141"/>
    </row>
    <row r="679" spans="1:5" ht="12" hidden="1" customHeight="1">
      <c r="A679" s="5"/>
      <c r="B679" s="6"/>
      <c r="C679" s="141"/>
      <c r="D679" s="141"/>
      <c r="E679" s="141"/>
    </row>
    <row r="680" spans="1:5" ht="15.75" hidden="1">
      <c r="A680" s="7" t="str">
        <f>A568</f>
        <v>ЗВЕДЕНИЙ   КОШТОРИС  НА 2018 РІК</v>
      </c>
      <c r="B680" s="8"/>
      <c r="C680" s="8"/>
      <c r="D680" s="8"/>
      <c r="E680" s="8"/>
    </row>
    <row r="681" spans="1:5" ht="15" hidden="1">
      <c r="A681" s="9"/>
      <c r="B681" s="10"/>
      <c r="C681" s="10"/>
      <c r="D681" s="10"/>
      <c r="E681" s="10"/>
    </row>
    <row r="682" spans="1:5" ht="15" hidden="1">
      <c r="A682" s="12"/>
      <c r="B682" s="13"/>
      <c r="C682" s="13"/>
      <c r="D682" s="13"/>
      <c r="E682" s="13"/>
    </row>
    <row r="683" spans="1:5" ht="15" hidden="1">
      <c r="A683" s="14" t="s">
        <v>3</v>
      </c>
      <c r="B683" s="14"/>
      <c r="C683" s="14"/>
      <c r="D683" s="14"/>
      <c r="E683" s="14"/>
    </row>
    <row r="684" spans="1:5" ht="15" hidden="1">
      <c r="A684" s="9" t="str">
        <f>$A$9</f>
        <v>код та назва відомчої класифікації видатків та кредитування бюджету</v>
      </c>
      <c r="B684" s="15" t="str">
        <f>$B$9</f>
        <v>06</v>
      </c>
      <c r="C684" s="16" t="str">
        <f>$C$9</f>
        <v>Орган з питань освіти і науки</v>
      </c>
      <c r="D684" s="17"/>
      <c r="E684" s="17"/>
    </row>
    <row r="685" spans="1:5" ht="15" hidden="1">
      <c r="A685" s="9" t="s">
        <v>7</v>
      </c>
      <c r="B685" s="18"/>
      <c r="C685" s="19"/>
      <c r="D685" s="19"/>
      <c r="E685" s="19"/>
    </row>
    <row r="686" spans="1:5" ht="46.5" hidden="1" customHeight="1">
      <c r="A686" s="132" t="str">
        <f>[1]коштзв!A439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Централізоване ведення бухгалтерського обліку__)</v>
      </c>
      <c r="B686" s="132"/>
      <c r="C686" s="132"/>
      <c r="D686" s="132"/>
      <c r="E686" s="132"/>
    </row>
    <row r="687" spans="1:5" ht="15" hidden="1">
      <c r="A687" s="9" t="s">
        <v>8</v>
      </c>
      <c r="B687" s="17"/>
      <c r="C687" s="21"/>
      <c r="D687" s="21"/>
      <c r="E687" s="21"/>
    </row>
    <row r="688" spans="1:5" ht="13.5" hidden="1" customHeight="1">
      <c r="A688" s="22"/>
      <c r="B688" s="22"/>
      <c r="C688" s="22"/>
      <c r="D688" s="22"/>
      <c r="E688" s="22" t="s">
        <v>9</v>
      </c>
    </row>
    <row r="689" spans="1:5" ht="12.75" hidden="1" customHeight="1">
      <c r="A689" s="23" t="s">
        <v>10</v>
      </c>
      <c r="B689" s="23" t="s">
        <v>11</v>
      </c>
      <c r="C689" s="23" t="s">
        <v>12</v>
      </c>
      <c r="D689" s="24"/>
      <c r="E689" s="134" t="s">
        <v>13</v>
      </c>
    </row>
    <row r="690" spans="1:5" ht="24" hidden="1">
      <c r="A690" s="27"/>
      <c r="B690" s="27"/>
      <c r="C690" s="28" t="s">
        <v>14</v>
      </c>
      <c r="D690" s="29" t="s">
        <v>15</v>
      </c>
      <c r="E690" s="134"/>
    </row>
    <row r="691" spans="1:5" hidden="1">
      <c r="A691" s="30">
        <v>1</v>
      </c>
      <c r="B691" s="30">
        <v>2</v>
      </c>
      <c r="C691" s="30">
        <v>3</v>
      </c>
      <c r="D691" s="31">
        <v>4</v>
      </c>
      <c r="E691" s="30">
        <v>5</v>
      </c>
    </row>
    <row r="692" spans="1:5" ht="15" hidden="1">
      <c r="A692" s="32" t="s">
        <v>16</v>
      </c>
      <c r="B692" s="33" t="s">
        <v>17</v>
      </c>
      <c r="C692" s="34">
        <f>C693</f>
        <v>1388090</v>
      </c>
      <c r="D692" s="34">
        <f>D694</f>
        <v>0</v>
      </c>
      <c r="E692" s="34">
        <f>C692+D692</f>
        <v>1388090</v>
      </c>
    </row>
    <row r="693" spans="1:5" ht="15" hidden="1">
      <c r="A693" s="36" t="s">
        <v>18</v>
      </c>
      <c r="B693" s="30" t="s">
        <v>17</v>
      </c>
      <c r="C693" s="34">
        <f>C708</f>
        <v>1388090</v>
      </c>
      <c r="D693" s="37" t="s">
        <v>17</v>
      </c>
      <c r="E693" s="34">
        <f>C693</f>
        <v>1388090</v>
      </c>
    </row>
    <row r="694" spans="1:5" ht="15" hidden="1">
      <c r="A694" s="36" t="s">
        <v>19</v>
      </c>
      <c r="B694" s="30" t="s">
        <v>17</v>
      </c>
      <c r="C694" s="30" t="s">
        <v>17</v>
      </c>
      <c r="D694" s="34">
        <f>D695+D700+D703</f>
        <v>0</v>
      </c>
      <c r="E694" s="34">
        <f>D694</f>
        <v>0</v>
      </c>
    </row>
    <row r="695" spans="1:5" ht="23.25" hidden="1">
      <c r="A695" s="38" t="s">
        <v>20</v>
      </c>
      <c r="B695" s="30">
        <v>25010000</v>
      </c>
      <c r="C695" s="37" t="s">
        <v>17</v>
      </c>
      <c r="D695" s="34">
        <f>SUM(D696:D699)</f>
        <v>0</v>
      </c>
      <c r="E695" s="34">
        <f>SUM(E696:E699)</f>
        <v>0</v>
      </c>
    </row>
    <row r="696" spans="1:5" ht="14.25" hidden="1" customHeight="1">
      <c r="A696" s="38" t="s">
        <v>21</v>
      </c>
      <c r="B696" s="30">
        <v>25010100</v>
      </c>
      <c r="C696" s="37" t="s">
        <v>17</v>
      </c>
      <c r="D696" s="34"/>
      <c r="E696" s="34">
        <f t="shared" ref="E696:E703" si="23">D696</f>
        <v>0</v>
      </c>
    </row>
    <row r="697" spans="1:5" ht="15" hidden="1">
      <c r="A697" s="38" t="s">
        <v>22</v>
      </c>
      <c r="B697" s="30">
        <v>25010200</v>
      </c>
      <c r="C697" s="37" t="s">
        <v>17</v>
      </c>
      <c r="D697" s="34"/>
      <c r="E697" s="34">
        <f t="shared" si="23"/>
        <v>0</v>
      </c>
    </row>
    <row r="698" spans="1:5" ht="15" hidden="1">
      <c r="A698" s="38" t="s">
        <v>23</v>
      </c>
      <c r="B698" s="30">
        <v>25010300</v>
      </c>
      <c r="C698" s="37" t="s">
        <v>17</v>
      </c>
      <c r="D698" s="34"/>
      <c r="E698" s="34">
        <f t="shared" si="23"/>
        <v>0</v>
      </c>
    </row>
    <row r="699" spans="1:5" ht="23.25" hidden="1">
      <c r="A699" s="38" t="s">
        <v>24</v>
      </c>
      <c r="B699" s="30">
        <v>25010400</v>
      </c>
      <c r="C699" s="37" t="s">
        <v>17</v>
      </c>
      <c r="D699" s="34"/>
      <c r="E699" s="34">
        <f t="shared" si="23"/>
        <v>0</v>
      </c>
    </row>
    <row r="700" spans="1:5" ht="15" hidden="1">
      <c r="A700" s="39" t="s">
        <v>25</v>
      </c>
      <c r="B700" s="30">
        <v>25020000</v>
      </c>
      <c r="C700" s="37" t="s">
        <v>17</v>
      </c>
      <c r="D700" s="34">
        <f>D701+D702</f>
        <v>0</v>
      </c>
      <c r="E700" s="34">
        <f t="shared" si="23"/>
        <v>0</v>
      </c>
    </row>
    <row r="701" spans="1:5" ht="15" hidden="1">
      <c r="A701" s="39" t="s">
        <v>26</v>
      </c>
      <c r="B701" s="30">
        <v>25020100</v>
      </c>
      <c r="C701" s="37" t="s">
        <v>17</v>
      </c>
      <c r="D701" s="40"/>
      <c r="E701" s="34">
        <f t="shared" si="23"/>
        <v>0</v>
      </c>
    </row>
    <row r="702" spans="1:5" ht="45" hidden="1" customHeight="1">
      <c r="A702" s="38" t="s">
        <v>27</v>
      </c>
      <c r="B702" s="41">
        <v>25020200</v>
      </c>
      <c r="C702" s="37" t="s">
        <v>17</v>
      </c>
      <c r="D702" s="40"/>
      <c r="E702" s="40">
        <f t="shared" si="23"/>
        <v>0</v>
      </c>
    </row>
    <row r="703" spans="1:5" ht="15" hidden="1" customHeight="1">
      <c r="A703" s="39" t="s">
        <v>28</v>
      </c>
      <c r="B703" s="30"/>
      <c r="C703" s="37" t="s">
        <v>17</v>
      </c>
      <c r="D703" s="40"/>
      <c r="E703" s="40">
        <f t="shared" si="23"/>
        <v>0</v>
      </c>
    </row>
    <row r="704" spans="1:5" ht="15" hidden="1">
      <c r="A704" s="39" t="s">
        <v>29</v>
      </c>
      <c r="B704" s="30"/>
      <c r="C704" s="37" t="s">
        <v>17</v>
      </c>
      <c r="D704" s="40"/>
      <c r="E704" s="40"/>
    </row>
    <row r="705" spans="1:5" ht="25.5" hidden="1">
      <c r="A705" s="43" t="s">
        <v>30</v>
      </c>
      <c r="B705" s="30"/>
      <c r="C705" s="37" t="s">
        <v>17</v>
      </c>
      <c r="D705" s="40"/>
      <c r="E705" s="40"/>
    </row>
    <row r="706" spans="1:5" ht="15" hidden="1" customHeight="1">
      <c r="A706" s="135" t="s">
        <v>31</v>
      </c>
      <c r="B706" s="30"/>
      <c r="C706" s="37" t="s">
        <v>17</v>
      </c>
      <c r="D706" s="40"/>
      <c r="E706" s="40"/>
    </row>
    <row r="707" spans="1:5" ht="18.75" hidden="1" customHeight="1">
      <c r="A707" s="135"/>
      <c r="B707" s="30"/>
      <c r="C707" s="37" t="s">
        <v>17</v>
      </c>
      <c r="D707" s="37" t="s">
        <v>32</v>
      </c>
      <c r="E707" s="37" t="s">
        <v>32</v>
      </c>
    </row>
    <row r="708" spans="1:5" ht="15" hidden="1">
      <c r="A708" s="44" t="s">
        <v>33</v>
      </c>
      <c r="B708" s="30" t="s">
        <v>17</v>
      </c>
      <c r="C708" s="40">
        <f>C709+C773+C777+C749+C778</f>
        <v>1388090</v>
      </c>
      <c r="D708" s="40">
        <f>D709+D773+D777+D749+D778</f>
        <v>0</v>
      </c>
      <c r="E708" s="40">
        <f>C708+D708</f>
        <v>1388090</v>
      </c>
    </row>
    <row r="709" spans="1:5" ht="15.75" hidden="1">
      <c r="A709" s="45" t="s">
        <v>34</v>
      </c>
      <c r="B709" s="46">
        <v>2000</v>
      </c>
      <c r="C709" s="40">
        <f>C710+C714+C715+C737+C740+C744+C748</f>
        <v>1388090</v>
      </c>
      <c r="D709" s="40">
        <f>D710+D714+D715+D737+D740+D744+D748</f>
        <v>0</v>
      </c>
      <c r="E709" s="40">
        <f>C709+D709</f>
        <v>1388090</v>
      </c>
    </row>
    <row r="710" spans="1:5" ht="15.75" hidden="1">
      <c r="A710" s="47" t="s">
        <v>35</v>
      </c>
      <c r="B710" s="46">
        <v>2110</v>
      </c>
      <c r="C710" s="40">
        <f>C711</f>
        <v>1079760</v>
      </c>
      <c r="D710" s="40">
        <f>D711</f>
        <v>0</v>
      </c>
      <c r="E710" s="40">
        <f>C710+D710</f>
        <v>1079760</v>
      </c>
    </row>
    <row r="711" spans="1:5" ht="15.75" hidden="1">
      <c r="A711" s="48" t="s">
        <v>36</v>
      </c>
      <c r="B711" s="46">
        <v>2111</v>
      </c>
      <c r="C711" s="49">
        <f>'[1]поміс розб'!AE458</f>
        <v>1079760</v>
      </c>
      <c r="D711" s="49"/>
      <c r="E711" s="40">
        <f>C711+D711</f>
        <v>1079760</v>
      </c>
    </row>
    <row r="712" spans="1:5" ht="15.75" hidden="1">
      <c r="A712" s="48" t="s">
        <v>37</v>
      </c>
      <c r="B712" s="46">
        <v>2112</v>
      </c>
      <c r="C712" s="40"/>
      <c r="D712" s="40"/>
      <c r="E712" s="40"/>
    </row>
    <row r="713" spans="1:5" ht="15" hidden="1">
      <c r="A713" s="36"/>
      <c r="B713" s="30">
        <v>1113</v>
      </c>
      <c r="C713" s="40"/>
      <c r="D713" s="40"/>
      <c r="E713" s="40"/>
    </row>
    <row r="714" spans="1:5" ht="15.75" hidden="1">
      <c r="A714" s="47" t="s">
        <v>38</v>
      </c>
      <c r="B714" s="46">
        <v>2120</v>
      </c>
      <c r="C714" s="40">
        <f>'[1]поміс розб'!AE459</f>
        <v>237550</v>
      </c>
      <c r="D714" s="40"/>
      <c r="E714" s="40">
        <f t="shared" ref="E714:E720" si="24">C714+D714</f>
        <v>237550</v>
      </c>
    </row>
    <row r="715" spans="1:5" ht="15.75" hidden="1">
      <c r="A715" s="47" t="s">
        <v>39</v>
      </c>
      <c r="B715" s="46">
        <v>2200</v>
      </c>
      <c r="C715" s="40">
        <f>'[1]поміс розб'!AE460</f>
        <v>70780</v>
      </c>
      <c r="D715" s="40">
        <f>'[1]СП ЗВ'!C493</f>
        <v>0</v>
      </c>
      <c r="E715" s="40">
        <f t="shared" si="24"/>
        <v>70780</v>
      </c>
    </row>
    <row r="716" spans="1:5" ht="15.75" hidden="1">
      <c r="A716" s="50" t="s">
        <v>40</v>
      </c>
      <c r="B716" s="46">
        <v>2210</v>
      </c>
      <c r="C716" s="40">
        <f>'[1]поміс розб'!AE461</f>
        <v>3600</v>
      </c>
      <c r="D716" s="40"/>
      <c r="E716" s="40">
        <f t="shared" si="24"/>
        <v>3600</v>
      </c>
    </row>
    <row r="717" spans="1:5" ht="15.75" hidden="1">
      <c r="A717" s="50" t="s">
        <v>41</v>
      </c>
      <c r="B717" s="46">
        <v>2220</v>
      </c>
      <c r="C717" s="40">
        <f>'[1]поміс розб'!AE462</f>
        <v>0</v>
      </c>
      <c r="D717" s="40"/>
      <c r="E717" s="40">
        <f t="shared" si="24"/>
        <v>0</v>
      </c>
    </row>
    <row r="718" spans="1:5" ht="15.75" hidden="1">
      <c r="A718" s="50" t="s">
        <v>42</v>
      </c>
      <c r="B718" s="46">
        <v>2230</v>
      </c>
      <c r="C718" s="40">
        <f>'[1]поміс розб'!AE463</f>
        <v>0</v>
      </c>
      <c r="D718" s="40"/>
      <c r="E718" s="40">
        <f t="shared" si="24"/>
        <v>0</v>
      </c>
    </row>
    <row r="719" spans="1:5" ht="15.75" hidden="1">
      <c r="A719" s="50" t="s">
        <v>43</v>
      </c>
      <c r="B719" s="46">
        <v>2240</v>
      </c>
      <c r="C719" s="40">
        <f>'[1]поміс розб'!AE464</f>
        <v>11000</v>
      </c>
      <c r="D719" s="40"/>
      <c r="E719" s="40">
        <f t="shared" si="24"/>
        <v>11000</v>
      </c>
    </row>
    <row r="720" spans="1:5" ht="15" hidden="1">
      <c r="A720" s="51" t="s">
        <v>44</v>
      </c>
      <c r="B720" s="52">
        <v>1135</v>
      </c>
      <c r="C720" s="40">
        <f>'[1]поміс розб'!AE465</f>
        <v>0</v>
      </c>
      <c r="D720" s="40"/>
      <c r="E720" s="40">
        <f t="shared" si="24"/>
        <v>0</v>
      </c>
    </row>
    <row r="721" spans="1:5" s="81" customFormat="1" ht="15" hidden="1">
      <c r="A721" s="36"/>
      <c r="B721" s="30">
        <v>1136</v>
      </c>
      <c r="C721" s="53"/>
      <c r="D721" s="53"/>
      <c r="E721" s="53"/>
    </row>
    <row r="722" spans="1:5" s="81" customFormat="1" ht="15" hidden="1">
      <c r="A722" s="36"/>
      <c r="B722" s="30">
        <v>1137</v>
      </c>
      <c r="C722" s="53"/>
      <c r="D722" s="53"/>
      <c r="E722" s="53"/>
    </row>
    <row r="723" spans="1:5" s="81" customFormat="1" ht="15" hidden="1">
      <c r="A723" s="36"/>
      <c r="B723" s="30">
        <v>1138</v>
      </c>
      <c r="C723" s="53"/>
      <c r="D723" s="53"/>
      <c r="E723" s="53"/>
    </row>
    <row r="724" spans="1:5" s="81" customFormat="1" ht="15" hidden="1">
      <c r="A724" s="36"/>
      <c r="B724" s="30">
        <v>1139</v>
      </c>
      <c r="C724" s="53"/>
      <c r="D724" s="53"/>
      <c r="E724" s="53"/>
    </row>
    <row r="725" spans="1:5" ht="15.75" hidden="1">
      <c r="A725" s="50" t="s">
        <v>45</v>
      </c>
      <c r="B725" s="46">
        <v>2250</v>
      </c>
      <c r="C725" s="40">
        <f>'[1]поміс розб'!AE468</f>
        <v>0</v>
      </c>
      <c r="D725" s="40"/>
      <c r="E725" s="40">
        <f>C725+D725</f>
        <v>0</v>
      </c>
    </row>
    <row r="726" spans="1:5" ht="15.75" hidden="1">
      <c r="A726" s="50" t="s">
        <v>46</v>
      </c>
      <c r="B726" s="46">
        <v>2260</v>
      </c>
      <c r="C726" s="40"/>
      <c r="D726" s="40"/>
      <c r="E726" s="40"/>
    </row>
    <row r="727" spans="1:5" ht="15.75" hidden="1">
      <c r="A727" s="50" t="s">
        <v>47</v>
      </c>
      <c r="B727" s="46">
        <v>2270</v>
      </c>
      <c r="C727" s="40">
        <f>'[1]поміс розб'!AE469</f>
        <v>56180</v>
      </c>
      <c r="D727" s="40">
        <f>D728+D729+D730+D731+D732+D733</f>
        <v>0</v>
      </c>
      <c r="E727" s="40">
        <f t="shared" ref="E727:E734" si="25">C727+D727</f>
        <v>56180</v>
      </c>
    </row>
    <row r="728" spans="1:5" ht="15.75" hidden="1">
      <c r="A728" s="48" t="s">
        <v>48</v>
      </c>
      <c r="B728" s="46">
        <v>2271</v>
      </c>
      <c r="C728" s="40">
        <f>'[1]поміс розб'!AE470</f>
        <v>36010</v>
      </c>
      <c r="D728" s="40"/>
      <c r="E728" s="40">
        <f t="shared" si="25"/>
        <v>36010</v>
      </c>
    </row>
    <row r="729" spans="1:5" ht="15.75" hidden="1">
      <c r="A729" s="48" t="s">
        <v>49</v>
      </c>
      <c r="B729" s="46">
        <v>2272</v>
      </c>
      <c r="C729" s="40">
        <f>'[1]поміс розб'!AE471</f>
        <v>3332</v>
      </c>
      <c r="D729" s="40"/>
      <c r="E729" s="40">
        <f t="shared" si="25"/>
        <v>3332</v>
      </c>
    </row>
    <row r="730" spans="1:5" ht="15.75" hidden="1">
      <c r="A730" s="48" t="s">
        <v>50</v>
      </c>
      <c r="B730" s="46">
        <v>2273</v>
      </c>
      <c r="C730" s="40">
        <f>'[1]поміс розб'!AE472</f>
        <v>16838</v>
      </c>
      <c r="D730" s="59"/>
      <c r="E730" s="40">
        <f t="shared" si="25"/>
        <v>16838</v>
      </c>
    </row>
    <row r="731" spans="1:5" ht="15.75" hidden="1">
      <c r="A731" s="48" t="s">
        <v>51</v>
      </c>
      <c r="B731" s="46">
        <v>2274</v>
      </c>
      <c r="C731" s="40">
        <f>'[1]поміс розб'!AE473</f>
        <v>0</v>
      </c>
      <c r="D731" s="59"/>
      <c r="E731" s="55">
        <f t="shared" si="25"/>
        <v>0</v>
      </c>
    </row>
    <row r="732" spans="1:5" ht="15.75" hidden="1">
      <c r="A732" s="48" t="s">
        <v>52</v>
      </c>
      <c r="B732" s="46">
        <v>2275</v>
      </c>
      <c r="C732" s="40">
        <f>'[1]поміс розб'!AE474</f>
        <v>0</v>
      </c>
      <c r="D732" s="59"/>
      <c r="E732" s="40">
        <f t="shared" si="25"/>
        <v>0</v>
      </c>
    </row>
    <row r="733" spans="1:5" ht="15.75" hidden="1">
      <c r="A733" s="48" t="s">
        <v>54</v>
      </c>
      <c r="B733" s="46">
        <v>2276</v>
      </c>
      <c r="C733" s="40">
        <f>'[1]поміс розб'!AE475</f>
        <v>0</v>
      </c>
      <c r="D733" s="59"/>
      <c r="E733" s="40">
        <f t="shared" si="25"/>
        <v>0</v>
      </c>
    </row>
    <row r="734" spans="1:5" ht="31.5" hidden="1">
      <c r="A734" s="50" t="s">
        <v>55</v>
      </c>
      <c r="B734" s="46">
        <v>2280</v>
      </c>
      <c r="C734" s="40">
        <f>C735+C736</f>
        <v>0</v>
      </c>
      <c r="D734" s="40">
        <f>D735+D736</f>
        <v>0</v>
      </c>
      <c r="E734" s="40">
        <f t="shared" si="25"/>
        <v>0</v>
      </c>
    </row>
    <row r="735" spans="1:5" ht="31.5" hidden="1">
      <c r="A735" s="48" t="s">
        <v>56</v>
      </c>
      <c r="B735" s="46">
        <v>2281</v>
      </c>
      <c r="C735" s="40"/>
      <c r="D735" s="40"/>
      <c r="E735" s="40"/>
    </row>
    <row r="736" spans="1:5" ht="31.5" hidden="1">
      <c r="A736" s="48" t="s">
        <v>57</v>
      </c>
      <c r="B736" s="46">
        <v>2282</v>
      </c>
      <c r="C736" s="40">
        <f>'[1]поміс розб'!AE476</f>
        <v>0</v>
      </c>
      <c r="D736" s="40"/>
      <c r="E736" s="40">
        <f>C736+D736</f>
        <v>0</v>
      </c>
    </row>
    <row r="737" spans="1:5" ht="15.75" hidden="1">
      <c r="A737" s="47" t="s">
        <v>58</v>
      </c>
      <c r="B737" s="46">
        <v>2400</v>
      </c>
      <c r="C737" s="40"/>
      <c r="D737" s="40"/>
      <c r="E737" s="40"/>
    </row>
    <row r="738" spans="1:5" ht="15.75" hidden="1">
      <c r="A738" s="56" t="s">
        <v>59</v>
      </c>
      <c r="B738" s="57">
        <v>2410</v>
      </c>
      <c r="C738" s="40"/>
      <c r="D738" s="40"/>
      <c r="E738" s="40"/>
    </row>
    <row r="739" spans="1:5" ht="15.75" hidden="1">
      <c r="A739" s="56" t="s">
        <v>60</v>
      </c>
      <c r="B739" s="57">
        <v>2420</v>
      </c>
      <c r="C739" s="40"/>
      <c r="D739" s="40"/>
      <c r="E739" s="40"/>
    </row>
    <row r="740" spans="1:5" ht="15.75" hidden="1">
      <c r="A740" s="58" t="s">
        <v>61</v>
      </c>
      <c r="B740" s="57">
        <v>2600</v>
      </c>
      <c r="C740" s="59"/>
      <c r="D740" s="59"/>
      <c r="E740" s="55">
        <f>C740+D740</f>
        <v>0</v>
      </c>
    </row>
    <row r="741" spans="1:5" ht="30" hidden="1">
      <c r="A741" s="60" t="s">
        <v>62</v>
      </c>
      <c r="B741" s="57">
        <v>2610</v>
      </c>
      <c r="C741" s="61"/>
      <c r="D741" s="61"/>
      <c r="E741" s="61"/>
    </row>
    <row r="742" spans="1:5" ht="17.25" hidden="1" customHeight="1">
      <c r="A742" s="60" t="s">
        <v>63</v>
      </c>
      <c r="B742" s="57">
        <v>2620</v>
      </c>
      <c r="C742" s="61"/>
      <c r="D742" s="61"/>
      <c r="E742" s="61"/>
    </row>
    <row r="743" spans="1:5" ht="31.5" hidden="1">
      <c r="A743" s="56" t="s">
        <v>64</v>
      </c>
      <c r="B743" s="57">
        <v>2630</v>
      </c>
      <c r="C743" s="59"/>
      <c r="D743" s="59"/>
      <c r="E743" s="55">
        <f>C743+D743</f>
        <v>0</v>
      </c>
    </row>
    <row r="744" spans="1:5" ht="15.75" hidden="1">
      <c r="A744" s="62" t="s">
        <v>65</v>
      </c>
      <c r="B744" s="57">
        <v>2700</v>
      </c>
      <c r="C744" s="59"/>
      <c r="D744" s="59"/>
      <c r="E744" s="59"/>
    </row>
    <row r="745" spans="1:5" ht="15.75" hidden="1">
      <c r="A745" s="56" t="s">
        <v>66</v>
      </c>
      <c r="B745" s="57">
        <v>2710</v>
      </c>
      <c r="C745" s="59"/>
      <c r="D745" s="59"/>
      <c r="E745" s="59"/>
    </row>
    <row r="746" spans="1:5" ht="15.75" hidden="1">
      <c r="A746" s="56" t="s">
        <v>67</v>
      </c>
      <c r="B746" s="57">
        <v>2720</v>
      </c>
      <c r="C746" s="40"/>
      <c r="D746" s="40"/>
      <c r="E746" s="40">
        <f t="shared" ref="E746:E751" si="26">C746+D746</f>
        <v>0</v>
      </c>
    </row>
    <row r="747" spans="1:5" ht="15.75" hidden="1">
      <c r="A747" s="56" t="s">
        <v>68</v>
      </c>
      <c r="B747" s="57">
        <v>2730</v>
      </c>
      <c r="C747" s="40"/>
      <c r="D747" s="40"/>
      <c r="E747" s="40">
        <f t="shared" si="26"/>
        <v>0</v>
      </c>
    </row>
    <row r="748" spans="1:5" ht="15.75" hidden="1">
      <c r="A748" s="62" t="s">
        <v>69</v>
      </c>
      <c r="B748" s="57">
        <v>2800</v>
      </c>
      <c r="C748" s="40">
        <f>'[1]поміс розб'!AE481</f>
        <v>0</v>
      </c>
      <c r="D748" s="40"/>
      <c r="E748" s="40">
        <f t="shared" si="26"/>
        <v>0</v>
      </c>
    </row>
    <row r="749" spans="1:5" ht="15.75" hidden="1">
      <c r="A749" s="62" t="s">
        <v>70</v>
      </c>
      <c r="B749" s="57">
        <v>3000</v>
      </c>
      <c r="C749" s="40">
        <f>C750+C765+C766+C767</f>
        <v>0</v>
      </c>
      <c r="D749" s="40">
        <f>D750+D765+D766+D767</f>
        <v>0</v>
      </c>
      <c r="E749" s="40">
        <f t="shared" si="26"/>
        <v>0</v>
      </c>
    </row>
    <row r="750" spans="1:5" ht="15.75" hidden="1">
      <c r="A750" s="63" t="s">
        <v>71</v>
      </c>
      <c r="B750" s="46">
        <v>3100</v>
      </c>
      <c r="C750" s="40">
        <f>C751+C752+C756+C760</f>
        <v>0</v>
      </c>
      <c r="D750" s="40">
        <f>D751+D752+D756+D760</f>
        <v>0</v>
      </c>
      <c r="E750" s="40">
        <f t="shared" si="26"/>
        <v>0</v>
      </c>
    </row>
    <row r="751" spans="1:5" ht="31.5" hidden="1">
      <c r="A751" s="50" t="s">
        <v>72</v>
      </c>
      <c r="B751" s="46">
        <v>3110</v>
      </c>
      <c r="C751" s="59">
        <f>'[1]поміс розб'!AE484</f>
        <v>0</v>
      </c>
      <c r="D751" s="59"/>
      <c r="E751" s="55">
        <f t="shared" si="26"/>
        <v>0</v>
      </c>
    </row>
    <row r="752" spans="1:5" ht="15.75" hidden="1">
      <c r="A752" s="50" t="s">
        <v>73</v>
      </c>
      <c r="B752" s="46">
        <v>3120</v>
      </c>
      <c r="C752" s="61"/>
      <c r="D752" s="61"/>
      <c r="E752" s="61"/>
    </row>
    <row r="753" spans="1:5" ht="15.75" hidden="1">
      <c r="A753" s="48" t="s">
        <v>74</v>
      </c>
      <c r="B753" s="46">
        <v>3121</v>
      </c>
      <c r="C753" s="64"/>
      <c r="D753" s="64"/>
      <c r="E753" s="64"/>
    </row>
    <row r="754" spans="1:5" ht="15" hidden="1">
      <c r="A754" s="65"/>
      <c r="B754" s="30">
        <v>2122</v>
      </c>
      <c r="C754" s="59"/>
      <c r="D754" s="59"/>
      <c r="E754" s="59"/>
    </row>
    <row r="755" spans="1:5" ht="15.75" hidden="1">
      <c r="A755" s="48" t="s">
        <v>75</v>
      </c>
      <c r="B755" s="46">
        <v>3122</v>
      </c>
      <c r="C755" s="40"/>
      <c r="D755" s="40"/>
      <c r="E755" s="40"/>
    </row>
    <row r="756" spans="1:5" ht="15.75" hidden="1">
      <c r="A756" s="50" t="s">
        <v>76</v>
      </c>
      <c r="B756" s="46">
        <v>3130</v>
      </c>
      <c r="C756" s="40">
        <f>C757+C758+C759</f>
        <v>0</v>
      </c>
      <c r="D756" s="40">
        <f>D757+D758+D759</f>
        <v>0</v>
      </c>
      <c r="E756" s="49">
        <f>C756+D756</f>
        <v>0</v>
      </c>
    </row>
    <row r="757" spans="1:5" ht="15.75" hidden="1">
      <c r="A757" s="48" t="s">
        <v>77</v>
      </c>
      <c r="B757" s="46">
        <v>3131</v>
      </c>
      <c r="C757" s="40"/>
      <c r="D757" s="40"/>
      <c r="E757" s="49"/>
    </row>
    <row r="758" spans="1:5" ht="15" hidden="1">
      <c r="A758" s="66"/>
      <c r="B758" s="30">
        <v>2132</v>
      </c>
      <c r="C758" s="40"/>
      <c r="D758" s="40"/>
      <c r="E758" s="49"/>
    </row>
    <row r="759" spans="1:5" ht="15.75" hidden="1">
      <c r="A759" s="48" t="s">
        <v>78</v>
      </c>
      <c r="B759" s="46">
        <v>3132</v>
      </c>
      <c r="C759" s="40">
        <f>'[1]поміс розб'!AE485</f>
        <v>0</v>
      </c>
      <c r="D759" s="40"/>
      <c r="E759" s="49">
        <f>C759+D759</f>
        <v>0</v>
      </c>
    </row>
    <row r="760" spans="1:5" ht="15.75" hidden="1">
      <c r="A760" s="50" t="s">
        <v>79</v>
      </c>
      <c r="B760" s="46">
        <v>3140</v>
      </c>
      <c r="C760" s="40"/>
      <c r="D760" s="40"/>
      <c r="E760" s="40"/>
    </row>
    <row r="761" spans="1:5" ht="15.75" hidden="1">
      <c r="A761" s="48" t="s">
        <v>80</v>
      </c>
      <c r="B761" s="46">
        <v>3141</v>
      </c>
      <c r="C761" s="59"/>
      <c r="D761" s="59"/>
      <c r="E761" s="59"/>
    </row>
    <row r="762" spans="1:5" ht="15" hidden="1">
      <c r="A762" s="66"/>
      <c r="B762" s="30">
        <v>2142</v>
      </c>
      <c r="C762" s="40"/>
      <c r="D762" s="40"/>
      <c r="E762" s="40"/>
    </row>
    <row r="763" spans="1:5" ht="15.75" hidden="1">
      <c r="A763" s="48" t="s">
        <v>81</v>
      </c>
      <c r="B763" s="46">
        <v>3142</v>
      </c>
      <c r="C763" s="40"/>
      <c r="D763" s="40"/>
      <c r="E763" s="40"/>
    </row>
    <row r="764" spans="1:5" ht="17.25" hidden="1" customHeight="1">
      <c r="A764" s="48" t="s">
        <v>82</v>
      </c>
      <c r="B764" s="46">
        <v>3143</v>
      </c>
      <c r="C764" s="40"/>
      <c r="D764" s="40"/>
      <c r="E764" s="40"/>
    </row>
    <row r="765" spans="1:5" ht="15.75" hidden="1">
      <c r="A765" s="50" t="s">
        <v>83</v>
      </c>
      <c r="B765" s="46">
        <v>3150</v>
      </c>
      <c r="C765" s="40"/>
      <c r="D765" s="40"/>
      <c r="E765" s="40"/>
    </row>
    <row r="766" spans="1:5" ht="15.75" hidden="1">
      <c r="A766" s="50" t="s">
        <v>84</v>
      </c>
      <c r="B766" s="46">
        <v>3160</v>
      </c>
      <c r="C766" s="40"/>
      <c r="D766" s="40"/>
      <c r="E766" s="40"/>
    </row>
    <row r="767" spans="1:5" ht="15.75" hidden="1">
      <c r="A767" s="63" t="s">
        <v>85</v>
      </c>
      <c r="B767" s="46">
        <v>3200</v>
      </c>
      <c r="C767" s="59"/>
      <c r="D767" s="59"/>
      <c r="E767" s="59"/>
    </row>
    <row r="768" spans="1:5" ht="15.75" hidden="1" customHeight="1">
      <c r="A768" s="50" t="s">
        <v>86</v>
      </c>
      <c r="B768" s="46">
        <v>3210</v>
      </c>
      <c r="C768" s="40"/>
      <c r="D768" s="40"/>
      <c r="E768" s="40"/>
    </row>
    <row r="769" spans="1:5" ht="31.5" hidden="1">
      <c r="A769" s="50" t="s">
        <v>87</v>
      </c>
      <c r="B769" s="46">
        <v>3220</v>
      </c>
      <c r="C769" s="40"/>
      <c r="D769" s="40"/>
      <c r="E769" s="40"/>
    </row>
    <row r="770" spans="1:5" ht="31.5" hidden="1">
      <c r="A770" s="50" t="s">
        <v>88</v>
      </c>
      <c r="B770" s="46">
        <v>3230</v>
      </c>
      <c r="C770" s="40"/>
      <c r="D770" s="40"/>
      <c r="E770" s="40"/>
    </row>
    <row r="771" spans="1:5" ht="15.75" hidden="1">
      <c r="A771" s="50" t="s">
        <v>89</v>
      </c>
      <c r="B771" s="46">
        <v>3240</v>
      </c>
      <c r="C771" s="40"/>
      <c r="D771" s="40"/>
      <c r="E771" s="40"/>
    </row>
    <row r="772" spans="1:5" ht="15" hidden="1">
      <c r="A772" s="67" t="s">
        <v>90</v>
      </c>
      <c r="B772" s="52">
        <v>3000</v>
      </c>
      <c r="C772" s="40"/>
      <c r="D772" s="40"/>
      <c r="E772" s="40"/>
    </row>
    <row r="773" spans="1:5" ht="15.75" hidden="1">
      <c r="A773" s="68" t="s">
        <v>91</v>
      </c>
      <c r="B773" s="46">
        <v>4110</v>
      </c>
      <c r="C773" s="40"/>
      <c r="D773" s="40"/>
      <c r="E773" s="40"/>
    </row>
    <row r="774" spans="1:5" ht="19.5" hidden="1" customHeight="1">
      <c r="A774" s="48" t="s">
        <v>92</v>
      </c>
      <c r="B774" s="46">
        <v>4111</v>
      </c>
      <c r="C774" s="40"/>
      <c r="D774" s="40"/>
      <c r="E774" s="40"/>
    </row>
    <row r="775" spans="1:5" ht="16.5" hidden="1" customHeight="1">
      <c r="A775" s="48" t="s">
        <v>93</v>
      </c>
      <c r="B775" s="46">
        <v>4112</v>
      </c>
      <c r="C775" s="40"/>
      <c r="D775" s="40"/>
      <c r="E775" s="40"/>
    </row>
    <row r="776" spans="1:5" ht="15.75" hidden="1">
      <c r="A776" s="48" t="s">
        <v>94</v>
      </c>
      <c r="B776" s="46">
        <v>4113</v>
      </c>
      <c r="C776" s="40"/>
      <c r="D776" s="40"/>
      <c r="E776" s="40"/>
    </row>
    <row r="777" spans="1:5" ht="15.75" hidden="1">
      <c r="A777" s="68" t="s">
        <v>95</v>
      </c>
      <c r="B777" s="46">
        <v>4210</v>
      </c>
      <c r="C777" s="40"/>
      <c r="D777" s="40"/>
      <c r="E777" s="40"/>
    </row>
    <row r="778" spans="1:5" ht="15.75" hidden="1">
      <c r="A778" s="62" t="s">
        <v>96</v>
      </c>
      <c r="B778" s="69">
        <v>9000</v>
      </c>
      <c r="C778" s="70"/>
      <c r="D778" s="36"/>
      <c r="E778" s="71"/>
    </row>
    <row r="779" spans="1:5" hidden="1"/>
    <row r="780" spans="1:5" ht="21.75" hidden="1" customHeight="1">
      <c r="A780" s="72" t="str">
        <f>$A$216</f>
        <v xml:space="preserve">Керівник        </v>
      </c>
      <c r="B780" s="73"/>
      <c r="C780" s="73"/>
      <c r="D780" s="73" t="str">
        <f>$D$216</f>
        <v>А.Р.Садченко</v>
      </c>
      <c r="E780" s="73"/>
    </row>
    <row r="781" spans="1:5" ht="15" hidden="1">
      <c r="A781" s="72"/>
      <c r="B781" s="76" t="s">
        <v>101</v>
      </c>
      <c r="C781" s="76"/>
      <c r="D781" s="76" t="s">
        <v>102</v>
      </c>
      <c r="E781" s="76"/>
    </row>
    <row r="782" spans="1:5" hidden="1"/>
    <row r="783" spans="1:5" ht="15" hidden="1">
      <c r="A783" s="74" t="s">
        <v>99</v>
      </c>
      <c r="B783" s="73"/>
      <c r="C783" s="73"/>
      <c r="D783" s="73" t="s">
        <v>100</v>
      </c>
      <c r="E783" s="73"/>
    </row>
    <row r="784" spans="1:5" hidden="1">
      <c r="A784" s="75"/>
      <c r="B784" s="76" t="s">
        <v>101</v>
      </c>
      <c r="C784" s="76"/>
      <c r="D784" s="76" t="s">
        <v>102</v>
      </c>
      <c r="E784" s="76"/>
    </row>
    <row r="785" spans="1:5" ht="15" hidden="1">
      <c r="A785" s="83">
        <f>A560</f>
        <v>43164</v>
      </c>
      <c r="B785" s="11"/>
      <c r="C785" s="11"/>
      <c r="D785" s="11"/>
      <c r="E785" s="11"/>
    </row>
    <row r="786" spans="1:5" ht="15" hidden="1">
      <c r="A786" s="78" t="s">
        <v>104</v>
      </c>
      <c r="B786" s="11"/>
      <c r="C786" s="11"/>
      <c r="D786" s="11"/>
      <c r="E786" s="11"/>
    </row>
    <row r="787" spans="1:5" hidden="1">
      <c r="E787" s="1">
        <v>14</v>
      </c>
    </row>
    <row r="788" spans="1:5" hidden="1">
      <c r="C788" s="2"/>
      <c r="D788" s="3" t="s">
        <v>0</v>
      </c>
      <c r="E788" s="4">
        <v>15</v>
      </c>
    </row>
    <row r="789" spans="1:5" ht="15.75" hidden="1" customHeight="1">
      <c r="C789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789" s="133"/>
      <c r="E789" s="133"/>
    </row>
    <row r="790" spans="1:5" ht="12.75" hidden="1" customHeight="1">
      <c r="C790" s="133"/>
      <c r="D790" s="133"/>
      <c r="E790" s="133"/>
    </row>
    <row r="791" spans="1:5" ht="14.25" hidden="1" customHeight="1">
      <c r="A791" s="5"/>
      <c r="B791" s="6"/>
      <c r="C791" s="133"/>
      <c r="D791" s="133"/>
      <c r="E791" s="133"/>
    </row>
    <row r="792" spans="1:5" ht="15.75" hidden="1">
      <c r="A792" s="7" t="str">
        <f>A680</f>
        <v>ЗВЕДЕНИЙ   КОШТОРИС  НА 2018 РІК</v>
      </c>
      <c r="B792" s="8"/>
      <c r="C792" s="8"/>
      <c r="D792" s="8"/>
      <c r="E792" s="8"/>
    </row>
    <row r="793" spans="1:5" ht="15" hidden="1">
      <c r="A793" s="9"/>
      <c r="B793" s="10"/>
      <c r="C793" s="10"/>
      <c r="D793" s="10"/>
      <c r="E793" s="10"/>
    </row>
    <row r="794" spans="1:5" ht="15" hidden="1">
      <c r="A794" s="12"/>
      <c r="B794" s="13"/>
      <c r="C794" s="13"/>
      <c r="D794" s="13"/>
      <c r="E794" s="13"/>
    </row>
    <row r="795" spans="1:5" ht="15" hidden="1">
      <c r="A795" s="14" t="s">
        <v>3</v>
      </c>
      <c r="B795" s="14"/>
      <c r="C795" s="14"/>
      <c r="D795" s="14"/>
      <c r="E795" s="14"/>
    </row>
    <row r="796" spans="1:5" ht="15" hidden="1">
      <c r="A796" s="9" t="str">
        <f>$A$9</f>
        <v>код та назва відомчої класифікації видатків та кредитування бюджету</v>
      </c>
      <c r="B796" s="15" t="str">
        <f>$B$9</f>
        <v>06</v>
      </c>
      <c r="C796" s="16" t="str">
        <f>$C$9</f>
        <v>Орган з питань освіти і науки</v>
      </c>
      <c r="D796" s="17"/>
      <c r="E796" s="17"/>
    </row>
    <row r="797" spans="1:5" ht="15" hidden="1">
      <c r="A797" s="9" t="s">
        <v>7</v>
      </c>
      <c r="B797" s="18"/>
      <c r="C797" s="19"/>
      <c r="D797" s="19"/>
      <c r="E797" s="19"/>
    </row>
    <row r="798" spans="1:5" ht="60" hidden="1" customHeight="1">
      <c r="A798" s="132" t="str">
        <f>[1]коштзв!A510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Здійснення  централізованого господарського обслуговування__)</v>
      </c>
      <c r="B798" s="132"/>
      <c r="C798" s="132"/>
      <c r="D798" s="132"/>
      <c r="E798" s="132"/>
    </row>
    <row r="799" spans="1:5" ht="15" hidden="1">
      <c r="A799" s="9" t="s">
        <v>8</v>
      </c>
      <c r="B799" s="17"/>
      <c r="C799" s="21"/>
      <c r="D799" s="21"/>
      <c r="E799" s="21"/>
    </row>
    <row r="800" spans="1:5" ht="12" hidden="1" customHeight="1">
      <c r="A800" s="22"/>
      <c r="B800" s="22"/>
      <c r="C800" s="22"/>
      <c r="D800" s="22"/>
      <c r="E800" s="22" t="s">
        <v>9</v>
      </c>
    </row>
    <row r="801" spans="1:5" ht="12.75" hidden="1" customHeight="1">
      <c r="A801" s="23" t="s">
        <v>10</v>
      </c>
      <c r="B801" s="23" t="s">
        <v>11</v>
      </c>
      <c r="C801" s="23" t="s">
        <v>12</v>
      </c>
      <c r="D801" s="24"/>
      <c r="E801" s="134" t="s">
        <v>13</v>
      </c>
    </row>
    <row r="802" spans="1:5" ht="24" hidden="1">
      <c r="A802" s="27"/>
      <c r="B802" s="27"/>
      <c r="C802" s="28" t="s">
        <v>14</v>
      </c>
      <c r="D802" s="29" t="s">
        <v>15</v>
      </c>
      <c r="E802" s="134"/>
    </row>
    <row r="803" spans="1:5" hidden="1">
      <c r="A803" s="30">
        <v>1</v>
      </c>
      <c r="B803" s="30">
        <v>2</v>
      </c>
      <c r="C803" s="30">
        <v>3</v>
      </c>
      <c r="D803" s="31">
        <v>4</v>
      </c>
      <c r="E803" s="30">
        <v>5</v>
      </c>
    </row>
    <row r="804" spans="1:5" ht="15" hidden="1">
      <c r="A804" s="32" t="s">
        <v>16</v>
      </c>
      <c r="B804" s="33" t="s">
        <v>17</v>
      </c>
      <c r="C804" s="34">
        <f>C805</f>
        <v>1364120</v>
      </c>
      <c r="D804" s="34">
        <f>D806+D817</f>
        <v>87358</v>
      </c>
      <c r="E804" s="34">
        <f>C804+D804</f>
        <v>1451478</v>
      </c>
    </row>
    <row r="805" spans="1:5" ht="15" hidden="1">
      <c r="A805" s="36" t="s">
        <v>18</v>
      </c>
      <c r="B805" s="30" t="s">
        <v>17</v>
      </c>
      <c r="C805" s="34">
        <f>C820</f>
        <v>1364120</v>
      </c>
      <c r="D805" s="37" t="s">
        <v>17</v>
      </c>
      <c r="E805" s="34">
        <f>C805</f>
        <v>1364120</v>
      </c>
    </row>
    <row r="806" spans="1:5" ht="15" hidden="1">
      <c r="A806" s="36" t="s">
        <v>19</v>
      </c>
      <c r="B806" s="30" t="s">
        <v>17</v>
      </c>
      <c r="C806" s="30" t="s">
        <v>17</v>
      </c>
      <c r="D806" s="34">
        <f>D807+D812+D815</f>
        <v>87358</v>
      </c>
      <c r="E806" s="34">
        <f>D806</f>
        <v>87358</v>
      </c>
    </row>
    <row r="807" spans="1:5" ht="23.25" hidden="1">
      <c r="A807" s="38" t="s">
        <v>20</v>
      </c>
      <c r="B807" s="30">
        <v>25010000</v>
      </c>
      <c r="C807" s="37" t="s">
        <v>17</v>
      </c>
      <c r="D807" s="34">
        <f>SUM(D808:D811)</f>
        <v>87358</v>
      </c>
      <c r="E807" s="34">
        <f>SUM(E808:E811)</f>
        <v>87358</v>
      </c>
    </row>
    <row r="808" spans="1:5" ht="15.75" hidden="1" customHeight="1">
      <c r="A808" s="38" t="s">
        <v>21</v>
      </c>
      <c r="B808" s="30">
        <v>25010100</v>
      </c>
      <c r="C808" s="37" t="s">
        <v>17</v>
      </c>
      <c r="D808" s="34">
        <f>'[1]СП ЗВ'!E235</f>
        <v>0</v>
      </c>
      <c r="E808" s="34">
        <f t="shared" ref="E808:E817" si="27">D808</f>
        <v>0</v>
      </c>
    </row>
    <row r="809" spans="1:5" ht="15" hidden="1">
      <c r="A809" s="38" t="s">
        <v>22</v>
      </c>
      <c r="B809" s="30">
        <v>25010200</v>
      </c>
      <c r="C809" s="37" t="s">
        <v>17</v>
      </c>
      <c r="D809" s="34">
        <f>'[1]СП ЗВ'!F235</f>
        <v>0</v>
      </c>
      <c r="E809" s="34">
        <f t="shared" si="27"/>
        <v>0</v>
      </c>
    </row>
    <row r="810" spans="1:5" ht="15" hidden="1">
      <c r="A810" s="38" t="s">
        <v>23</v>
      </c>
      <c r="B810" s="30">
        <v>25010300</v>
      </c>
      <c r="C810" s="37" t="s">
        <v>17</v>
      </c>
      <c r="D810" s="34">
        <f>'[1]СП ЗВ'!G235</f>
        <v>87358</v>
      </c>
      <c r="E810" s="34">
        <f t="shared" si="27"/>
        <v>87358</v>
      </c>
    </row>
    <row r="811" spans="1:5" ht="23.25" hidden="1">
      <c r="A811" s="38" t="s">
        <v>24</v>
      </c>
      <c r="B811" s="30">
        <v>25010400</v>
      </c>
      <c r="C811" s="37" t="s">
        <v>17</v>
      </c>
      <c r="D811" s="34">
        <f>'[1]СП ЗВ'!H235</f>
        <v>0</v>
      </c>
      <c r="E811" s="34">
        <f t="shared" si="27"/>
        <v>0</v>
      </c>
    </row>
    <row r="812" spans="1:5" ht="15" hidden="1">
      <c r="A812" s="39" t="s">
        <v>25</v>
      </c>
      <c r="B812" s="30">
        <v>25020000</v>
      </c>
      <c r="C812" s="37" t="s">
        <v>17</v>
      </c>
      <c r="D812" s="34">
        <f>D813+D814</f>
        <v>0</v>
      </c>
      <c r="E812" s="34">
        <f t="shared" si="27"/>
        <v>0</v>
      </c>
    </row>
    <row r="813" spans="1:5" ht="15" hidden="1">
      <c r="A813" s="39" t="s">
        <v>26</v>
      </c>
      <c r="B813" s="30">
        <v>25020100</v>
      </c>
      <c r="C813" s="37" t="s">
        <v>17</v>
      </c>
      <c r="D813" s="40">
        <f>'[1]СП ЗВ'!J235</f>
        <v>0</v>
      </c>
      <c r="E813" s="34">
        <f t="shared" si="27"/>
        <v>0</v>
      </c>
    </row>
    <row r="814" spans="1:5" ht="45.75" hidden="1" customHeight="1">
      <c r="A814" s="38" t="s">
        <v>27</v>
      </c>
      <c r="B814" s="41">
        <v>25020200</v>
      </c>
      <c r="C814" s="37" t="s">
        <v>17</v>
      </c>
      <c r="D814" s="40">
        <f>'[1]СП ЗВ'!K235</f>
        <v>0</v>
      </c>
      <c r="E814" s="40">
        <f t="shared" si="27"/>
        <v>0</v>
      </c>
    </row>
    <row r="815" spans="1:5" ht="15" hidden="1" customHeight="1">
      <c r="A815" s="39" t="s">
        <v>28</v>
      </c>
      <c r="B815" s="30"/>
      <c r="C815" s="37" t="s">
        <v>17</v>
      </c>
      <c r="D815" s="40">
        <f>'[1]СП ЗВ'!L235</f>
        <v>0</v>
      </c>
      <c r="E815" s="40">
        <f t="shared" si="27"/>
        <v>0</v>
      </c>
    </row>
    <row r="816" spans="1:5" ht="15" hidden="1">
      <c r="A816" s="39" t="s">
        <v>29</v>
      </c>
      <c r="B816" s="30"/>
      <c r="C816" s="37" t="s">
        <v>17</v>
      </c>
      <c r="D816" s="40"/>
      <c r="E816" s="40"/>
    </row>
    <row r="817" spans="1:5" ht="25.5" hidden="1">
      <c r="A817" s="43" t="s">
        <v>30</v>
      </c>
      <c r="B817" s="30"/>
      <c r="C817" s="37" t="s">
        <v>17</v>
      </c>
      <c r="D817" s="40">
        <f>'[1]СП ЗВ'!Q237+'[1]СП ЗВ'!AB237+'[1]СП ЗВ'!AM237+'[1]СП ЗВ'!AX237+'[1]СП ЗВ'!BI237+'[1]СП ЗВ'!BT237</f>
        <v>0</v>
      </c>
      <c r="E817" s="40">
        <f t="shared" si="27"/>
        <v>0</v>
      </c>
    </row>
    <row r="818" spans="1:5" ht="15" hidden="1" customHeight="1">
      <c r="A818" s="135" t="s">
        <v>31</v>
      </c>
      <c r="B818" s="30"/>
      <c r="C818" s="37" t="s">
        <v>17</v>
      </c>
      <c r="D818" s="40"/>
      <c r="E818" s="40"/>
    </row>
    <row r="819" spans="1:5" ht="22.5" hidden="1" customHeight="1">
      <c r="A819" s="135"/>
      <c r="B819" s="30"/>
      <c r="C819" s="37" t="s">
        <v>17</v>
      </c>
      <c r="D819" s="37" t="s">
        <v>32</v>
      </c>
      <c r="E819" s="37" t="s">
        <v>32</v>
      </c>
    </row>
    <row r="820" spans="1:5" ht="15" hidden="1">
      <c r="A820" s="44" t="s">
        <v>33</v>
      </c>
      <c r="B820" s="30" t="s">
        <v>17</v>
      </c>
      <c r="C820" s="40">
        <f>C821+C885+C889+C861+C890</f>
        <v>1364120</v>
      </c>
      <c r="D820" s="40">
        <f>D821+D885+D889+D861+D890</f>
        <v>87358</v>
      </c>
      <c r="E820" s="40">
        <f>C820+D820</f>
        <v>1451478</v>
      </c>
    </row>
    <row r="821" spans="1:5" ht="15.75" hidden="1">
      <c r="A821" s="45" t="s">
        <v>34</v>
      </c>
      <c r="B821" s="46">
        <v>2000</v>
      </c>
      <c r="C821" s="40">
        <f>C822+C826+C827+C849+C852+C856+C860</f>
        <v>1364120</v>
      </c>
      <c r="D821" s="40">
        <f>D822+D826+D827+D849+D852+D856+D860</f>
        <v>87358</v>
      </c>
      <c r="E821" s="40">
        <f>C821+D821</f>
        <v>1451478</v>
      </c>
    </row>
    <row r="822" spans="1:5" ht="15.75" hidden="1">
      <c r="A822" s="47" t="s">
        <v>35</v>
      </c>
      <c r="B822" s="46">
        <v>2110</v>
      </c>
      <c r="C822" s="40">
        <f>C823</f>
        <v>1031240</v>
      </c>
      <c r="D822" s="40">
        <f>D823</f>
        <v>0</v>
      </c>
      <c r="E822" s="40">
        <f>C822+D822</f>
        <v>1031240</v>
      </c>
    </row>
    <row r="823" spans="1:5" ht="15.75" hidden="1">
      <c r="A823" s="48" t="s">
        <v>36</v>
      </c>
      <c r="B823" s="46">
        <v>2111</v>
      </c>
      <c r="C823" s="49">
        <f>'[1]поміс розб'!AE510</f>
        <v>1031240</v>
      </c>
      <c r="D823" s="49">
        <f>'[1]СП ЗВ'!C240</f>
        <v>0</v>
      </c>
      <c r="E823" s="40">
        <f>C823+D823</f>
        <v>1031240</v>
      </c>
    </row>
    <row r="824" spans="1:5" ht="15.75" hidden="1">
      <c r="A824" s="48" t="s">
        <v>37</v>
      </c>
      <c r="B824" s="46">
        <v>2112</v>
      </c>
      <c r="C824" s="40"/>
      <c r="D824" s="40"/>
      <c r="E824" s="40"/>
    </row>
    <row r="825" spans="1:5" ht="15" hidden="1">
      <c r="A825" s="36"/>
      <c r="B825" s="30">
        <v>1113</v>
      </c>
      <c r="C825" s="40"/>
      <c r="D825" s="40"/>
      <c r="E825" s="40"/>
    </row>
    <row r="826" spans="1:5" ht="15.75" hidden="1">
      <c r="A826" s="47" t="s">
        <v>38</v>
      </c>
      <c r="B826" s="46">
        <v>2120</v>
      </c>
      <c r="C826" s="40">
        <f>'[1]поміс розб'!AE511</f>
        <v>223310</v>
      </c>
      <c r="D826" s="40">
        <f>'[1]СП ЗВ'!C242</f>
        <v>0</v>
      </c>
      <c r="E826" s="40">
        <f t="shared" ref="E826:E832" si="28">C826+D826</f>
        <v>223310</v>
      </c>
    </row>
    <row r="827" spans="1:5" ht="15.75" hidden="1">
      <c r="A827" s="47" t="s">
        <v>39</v>
      </c>
      <c r="B827" s="46">
        <v>2200</v>
      </c>
      <c r="C827" s="40">
        <f>'[1]поміс розб'!AE512</f>
        <v>109570</v>
      </c>
      <c r="D827" s="40">
        <f>'[1]СП ЗВ'!C243</f>
        <v>87358</v>
      </c>
      <c r="E827" s="40">
        <f t="shared" si="28"/>
        <v>196928</v>
      </c>
    </row>
    <row r="828" spans="1:5" ht="15.75" hidden="1">
      <c r="A828" s="50" t="s">
        <v>40</v>
      </c>
      <c r="B828" s="46">
        <v>2210</v>
      </c>
      <c r="C828" s="40">
        <f>'[1]поміс розб'!AE513</f>
        <v>12000</v>
      </c>
      <c r="D828" s="40">
        <f>'[1]СП ЗВ'!C244</f>
        <v>40000</v>
      </c>
      <c r="E828" s="40">
        <f t="shared" si="28"/>
        <v>52000</v>
      </c>
    </row>
    <row r="829" spans="1:5" ht="15.75" hidden="1">
      <c r="A829" s="50" t="s">
        <v>41</v>
      </c>
      <c r="B829" s="46">
        <v>2220</v>
      </c>
      <c r="C829" s="40">
        <f>'[1]поміс розб'!AE514</f>
        <v>0</v>
      </c>
      <c r="D829" s="40">
        <f>'[1]СП ЗВ'!C245</f>
        <v>0</v>
      </c>
      <c r="E829" s="40">
        <f t="shared" si="28"/>
        <v>0</v>
      </c>
    </row>
    <row r="830" spans="1:5" ht="15.75" hidden="1">
      <c r="A830" s="50" t="s">
        <v>42</v>
      </c>
      <c r="B830" s="46">
        <v>2230</v>
      </c>
      <c r="C830" s="40">
        <f>'[1]поміс розб'!AE515</f>
        <v>0</v>
      </c>
      <c r="D830" s="40">
        <f>'[1]СП ЗВ'!C246</f>
        <v>0</v>
      </c>
      <c r="E830" s="40">
        <f t="shared" si="28"/>
        <v>0</v>
      </c>
    </row>
    <row r="831" spans="1:5" ht="15.75" hidden="1">
      <c r="A831" s="50" t="s">
        <v>43</v>
      </c>
      <c r="B831" s="46">
        <v>2240</v>
      </c>
      <c r="C831" s="40">
        <f>'[1]поміс розб'!AE516</f>
        <v>10820</v>
      </c>
      <c r="D831" s="40">
        <f>'[1]СП ЗВ'!C247</f>
        <v>47358</v>
      </c>
      <c r="E831" s="40">
        <f t="shared" si="28"/>
        <v>58178</v>
      </c>
    </row>
    <row r="832" spans="1:5" ht="15" hidden="1">
      <c r="A832" s="51" t="s">
        <v>44</v>
      </c>
      <c r="B832" s="52">
        <v>1135</v>
      </c>
      <c r="C832" s="40">
        <f>'[1]поміс розб'!AE517</f>
        <v>0</v>
      </c>
      <c r="D832" s="40">
        <f>'[1]СП ЗВ'!C248</f>
        <v>0</v>
      </c>
      <c r="E832" s="40">
        <f t="shared" si="28"/>
        <v>0</v>
      </c>
    </row>
    <row r="833" spans="1:5" s="81" customFormat="1" ht="15" hidden="1">
      <c r="A833" s="36"/>
      <c r="B833" s="30">
        <v>1136</v>
      </c>
      <c r="C833" s="53"/>
      <c r="D833" s="53"/>
      <c r="E833" s="53"/>
    </row>
    <row r="834" spans="1:5" s="81" customFormat="1" ht="15" hidden="1">
      <c r="A834" s="36"/>
      <c r="B834" s="30">
        <v>1137</v>
      </c>
      <c r="C834" s="53"/>
      <c r="D834" s="53"/>
      <c r="E834" s="53"/>
    </row>
    <row r="835" spans="1:5" s="81" customFormat="1" ht="15" hidden="1">
      <c r="A835" s="36"/>
      <c r="B835" s="30">
        <v>1138</v>
      </c>
      <c r="C835" s="53"/>
      <c r="D835" s="53"/>
      <c r="E835" s="53"/>
    </row>
    <row r="836" spans="1:5" s="81" customFormat="1" ht="15" hidden="1">
      <c r="A836" s="36"/>
      <c r="B836" s="30">
        <v>1139</v>
      </c>
      <c r="C836" s="53"/>
      <c r="D836" s="53"/>
      <c r="E836" s="53"/>
    </row>
    <row r="837" spans="1:5" ht="15.75" hidden="1">
      <c r="A837" s="50" t="s">
        <v>45</v>
      </c>
      <c r="B837" s="46">
        <v>2250</v>
      </c>
      <c r="C837" s="40">
        <f>'[1]поміс розб'!AE520</f>
        <v>180</v>
      </c>
      <c r="D837" s="40">
        <f>'[1]СП ЗВ'!C252</f>
        <v>0</v>
      </c>
      <c r="E837" s="40">
        <f>C837+D837</f>
        <v>180</v>
      </c>
    </row>
    <row r="838" spans="1:5" ht="15.75" hidden="1">
      <c r="A838" s="50" t="s">
        <v>46</v>
      </c>
      <c r="B838" s="46">
        <v>2260</v>
      </c>
      <c r="C838" s="40"/>
      <c r="D838" s="40"/>
      <c r="E838" s="40"/>
    </row>
    <row r="839" spans="1:5" ht="15.75" hidden="1">
      <c r="A839" s="50" t="s">
        <v>47</v>
      </c>
      <c r="B839" s="46">
        <v>2270</v>
      </c>
      <c r="C839" s="40">
        <f>'[1]поміс розб'!AE521</f>
        <v>86570</v>
      </c>
      <c r="D839" s="40">
        <f>'[1]СП ЗВ'!C253</f>
        <v>0</v>
      </c>
      <c r="E839" s="40">
        <f t="shared" ref="E839:E846" si="29">C839+D839</f>
        <v>86570</v>
      </c>
    </row>
    <row r="840" spans="1:5" ht="15.75" hidden="1">
      <c r="A840" s="48" t="s">
        <v>48</v>
      </c>
      <c r="B840" s="46">
        <v>2271</v>
      </c>
      <c r="C840" s="40">
        <f>'[1]поміс розб'!AE522</f>
        <v>56755</v>
      </c>
      <c r="D840" s="40">
        <f>'[1]СП ЗВ'!C254</f>
        <v>0</v>
      </c>
      <c r="E840" s="40">
        <f t="shared" si="29"/>
        <v>56755</v>
      </c>
    </row>
    <row r="841" spans="1:5" ht="15.75" hidden="1">
      <c r="A841" s="48" t="s">
        <v>49</v>
      </c>
      <c r="B841" s="46">
        <v>2272</v>
      </c>
      <c r="C841" s="40">
        <f>'[1]поміс розб'!AE523</f>
        <v>1986</v>
      </c>
      <c r="D841" s="40">
        <f>'[1]СП ЗВ'!C255</f>
        <v>0</v>
      </c>
      <c r="E841" s="40">
        <f t="shared" si="29"/>
        <v>1986</v>
      </c>
    </row>
    <row r="842" spans="1:5" ht="15.75" hidden="1">
      <c r="A842" s="48" t="s">
        <v>50</v>
      </c>
      <c r="B842" s="46">
        <v>2273</v>
      </c>
      <c r="C842" s="40">
        <f>'[1]поміс розб'!AE524</f>
        <v>27829</v>
      </c>
      <c r="D842" s="59">
        <f>'[1]СП ЗВ'!C256</f>
        <v>0</v>
      </c>
      <c r="E842" s="40">
        <f t="shared" si="29"/>
        <v>27829</v>
      </c>
    </row>
    <row r="843" spans="1:5" ht="15.75" hidden="1">
      <c r="A843" s="48" t="s">
        <v>51</v>
      </c>
      <c r="B843" s="46">
        <v>2274</v>
      </c>
      <c r="C843" s="40">
        <f>'[1]поміс розб'!AE525</f>
        <v>0</v>
      </c>
      <c r="D843" s="59">
        <f>'[1]СП ЗВ'!C257</f>
        <v>0</v>
      </c>
      <c r="E843" s="55">
        <f t="shared" si="29"/>
        <v>0</v>
      </c>
    </row>
    <row r="844" spans="1:5" ht="15.75" hidden="1">
      <c r="A844" s="48" t="s">
        <v>52</v>
      </c>
      <c r="B844" s="46">
        <v>2275</v>
      </c>
      <c r="C844" s="40">
        <f>'[1]поміс розб'!AE526</f>
        <v>0</v>
      </c>
      <c r="D844" s="59">
        <f>'[1]СП ЗВ'!C258</f>
        <v>0</v>
      </c>
      <c r="E844" s="40">
        <f t="shared" si="29"/>
        <v>0</v>
      </c>
    </row>
    <row r="845" spans="1:5" ht="15.75" hidden="1">
      <c r="A845" s="48" t="s">
        <v>54</v>
      </c>
      <c r="B845" s="46">
        <v>2276</v>
      </c>
      <c r="C845" s="40">
        <f>'[1]поміс розб'!AE527</f>
        <v>0</v>
      </c>
      <c r="D845" s="59">
        <f>'[1]СП ЗВ'!C259</f>
        <v>0</v>
      </c>
      <c r="E845" s="40">
        <f t="shared" si="29"/>
        <v>0</v>
      </c>
    </row>
    <row r="846" spans="1:5" ht="31.5" hidden="1">
      <c r="A846" s="50" t="s">
        <v>55</v>
      </c>
      <c r="B846" s="46">
        <v>2280</v>
      </c>
      <c r="C846" s="40">
        <f>C847+C848</f>
        <v>0</v>
      </c>
      <c r="D846" s="40">
        <f>D847+D848</f>
        <v>0</v>
      </c>
      <c r="E846" s="40">
        <f t="shared" si="29"/>
        <v>0</v>
      </c>
    </row>
    <row r="847" spans="1:5" ht="31.5" hidden="1">
      <c r="A847" s="48" t="s">
        <v>56</v>
      </c>
      <c r="B847" s="46">
        <v>2281</v>
      </c>
      <c r="C847" s="40"/>
      <c r="D847" s="40"/>
      <c r="E847" s="40"/>
    </row>
    <row r="848" spans="1:5" ht="31.5" hidden="1">
      <c r="A848" s="48" t="s">
        <v>57</v>
      </c>
      <c r="B848" s="46">
        <v>2282</v>
      </c>
      <c r="C848" s="40">
        <f>'[1]поміс розб'!AE528</f>
        <v>0</v>
      </c>
      <c r="D848" s="40">
        <f>'[1]СП ЗВ'!C260</f>
        <v>0</v>
      </c>
      <c r="E848" s="40">
        <f>C848+D848</f>
        <v>0</v>
      </c>
    </row>
    <row r="849" spans="1:5" ht="15.75" hidden="1">
      <c r="A849" s="47" t="s">
        <v>58</v>
      </c>
      <c r="B849" s="46">
        <v>2400</v>
      </c>
      <c r="C849" s="40"/>
      <c r="D849" s="40"/>
      <c r="E849" s="40"/>
    </row>
    <row r="850" spans="1:5" ht="15.75" hidden="1">
      <c r="A850" s="56" t="s">
        <v>59</v>
      </c>
      <c r="B850" s="57">
        <v>2410</v>
      </c>
      <c r="C850" s="40"/>
      <c r="D850" s="40"/>
      <c r="E850" s="40"/>
    </row>
    <row r="851" spans="1:5" ht="15.75" hidden="1">
      <c r="A851" s="56" t="s">
        <v>60</v>
      </c>
      <c r="B851" s="57">
        <v>2420</v>
      </c>
      <c r="C851" s="40"/>
      <c r="D851" s="40"/>
      <c r="E851" s="40"/>
    </row>
    <row r="852" spans="1:5" ht="15.75" hidden="1">
      <c r="A852" s="58" t="s">
        <v>61</v>
      </c>
      <c r="B852" s="57">
        <v>2600</v>
      </c>
      <c r="C852" s="59"/>
      <c r="D852" s="59"/>
      <c r="E852" s="55">
        <f>C852+D852</f>
        <v>0</v>
      </c>
    </row>
    <row r="853" spans="1:5" ht="30" hidden="1">
      <c r="A853" s="60" t="s">
        <v>62</v>
      </c>
      <c r="B853" s="57">
        <v>2610</v>
      </c>
      <c r="C853" s="61"/>
      <c r="D853" s="61"/>
      <c r="E853" s="61"/>
    </row>
    <row r="854" spans="1:5" ht="15.75" hidden="1">
      <c r="A854" s="60" t="s">
        <v>63</v>
      </c>
      <c r="B854" s="57">
        <v>2620</v>
      </c>
      <c r="C854" s="61"/>
      <c r="D854" s="61"/>
      <c r="E854" s="61"/>
    </row>
    <row r="855" spans="1:5" ht="31.5" hidden="1">
      <c r="A855" s="56" t="s">
        <v>64</v>
      </c>
      <c r="B855" s="57">
        <v>2630</v>
      </c>
      <c r="C855" s="59"/>
      <c r="D855" s="59"/>
      <c r="E855" s="55">
        <f>C855+D855</f>
        <v>0</v>
      </c>
    </row>
    <row r="856" spans="1:5" ht="15.75" hidden="1">
      <c r="A856" s="62" t="s">
        <v>65</v>
      </c>
      <c r="B856" s="57">
        <v>2700</v>
      </c>
      <c r="C856" s="59"/>
      <c r="D856" s="59"/>
      <c r="E856" s="59"/>
    </row>
    <row r="857" spans="1:5" ht="15.75" hidden="1">
      <c r="A857" s="56" t="s">
        <v>66</v>
      </c>
      <c r="B857" s="57">
        <v>2710</v>
      </c>
      <c r="C857" s="59"/>
      <c r="D857" s="59"/>
      <c r="E857" s="59"/>
    </row>
    <row r="858" spans="1:5" ht="15.75" hidden="1">
      <c r="A858" s="56" t="s">
        <v>67</v>
      </c>
      <c r="B858" s="57">
        <v>2720</v>
      </c>
      <c r="C858" s="40"/>
      <c r="D858" s="40"/>
      <c r="E858" s="40">
        <f t="shared" ref="E858:E863" si="30">C858+D858</f>
        <v>0</v>
      </c>
    </row>
    <row r="859" spans="1:5" ht="15.75" hidden="1">
      <c r="A859" s="56" t="s">
        <v>68</v>
      </c>
      <c r="B859" s="57">
        <v>2730</v>
      </c>
      <c r="C859" s="40"/>
      <c r="D859" s="40"/>
      <c r="E859" s="40">
        <f t="shared" si="30"/>
        <v>0</v>
      </c>
    </row>
    <row r="860" spans="1:5" ht="15.75" hidden="1">
      <c r="A860" s="62" t="s">
        <v>69</v>
      </c>
      <c r="B860" s="57">
        <v>2800</v>
      </c>
      <c r="C860" s="40">
        <f>'[1]поміс розб'!AE533</f>
        <v>0</v>
      </c>
      <c r="D860" s="40">
        <f>'[1]СП ЗВ'!C265</f>
        <v>0</v>
      </c>
      <c r="E860" s="40">
        <f t="shared" si="30"/>
        <v>0</v>
      </c>
    </row>
    <row r="861" spans="1:5" ht="15.75" hidden="1">
      <c r="A861" s="62" t="s">
        <v>70</v>
      </c>
      <c r="B861" s="57">
        <v>3000</v>
      </c>
      <c r="C861" s="40">
        <f>C862+C877+C878+C879</f>
        <v>0</v>
      </c>
      <c r="D861" s="40">
        <f>D862+D877+D878+D879</f>
        <v>0</v>
      </c>
      <c r="E861" s="40">
        <f t="shared" si="30"/>
        <v>0</v>
      </c>
    </row>
    <row r="862" spans="1:5" ht="15.75" hidden="1">
      <c r="A862" s="63" t="s">
        <v>71</v>
      </c>
      <c r="B862" s="46">
        <v>3100</v>
      </c>
      <c r="C862" s="40">
        <f>C863+C864+C868+C872</f>
        <v>0</v>
      </c>
      <c r="D862" s="40">
        <f>D863+D864+D868+D872</f>
        <v>0</v>
      </c>
      <c r="E862" s="40">
        <f t="shared" si="30"/>
        <v>0</v>
      </c>
    </row>
    <row r="863" spans="1:5" ht="31.5" hidden="1">
      <c r="A863" s="50" t="s">
        <v>72</v>
      </c>
      <c r="B863" s="46">
        <v>3110</v>
      </c>
      <c r="C863" s="59">
        <f>'[1]поміс розб'!AE536</f>
        <v>0</v>
      </c>
      <c r="D863" s="59">
        <f>'[1]СП ЗВ'!C268</f>
        <v>0</v>
      </c>
      <c r="E863" s="55">
        <f t="shared" si="30"/>
        <v>0</v>
      </c>
    </row>
    <row r="864" spans="1:5" ht="15.75" hidden="1">
      <c r="A864" s="50" t="s">
        <v>73</v>
      </c>
      <c r="B864" s="46">
        <v>3120</v>
      </c>
      <c r="C864" s="61"/>
      <c r="D864" s="61"/>
      <c r="E864" s="61"/>
    </row>
    <row r="865" spans="1:5" ht="15.75" hidden="1">
      <c r="A865" s="48" t="s">
        <v>74</v>
      </c>
      <c r="B865" s="46">
        <v>3121</v>
      </c>
      <c r="C865" s="64"/>
      <c r="D865" s="64"/>
      <c r="E865" s="64"/>
    </row>
    <row r="866" spans="1:5" ht="15" hidden="1">
      <c r="A866" s="65"/>
      <c r="B866" s="30">
        <v>2122</v>
      </c>
      <c r="C866" s="59"/>
      <c r="D866" s="59"/>
      <c r="E866" s="59"/>
    </row>
    <row r="867" spans="1:5" ht="15.75" hidden="1">
      <c r="A867" s="48" t="s">
        <v>75</v>
      </c>
      <c r="B867" s="46">
        <v>3122</v>
      </c>
      <c r="C867" s="40"/>
      <c r="D867" s="40"/>
      <c r="E867" s="40"/>
    </row>
    <row r="868" spans="1:5" ht="15.75" hidden="1">
      <c r="A868" s="50" t="s">
        <v>76</v>
      </c>
      <c r="B868" s="46">
        <v>3130</v>
      </c>
      <c r="C868" s="40">
        <f>C869+C870+C871</f>
        <v>0</v>
      </c>
      <c r="D868" s="40">
        <f>D869+D870+D871</f>
        <v>0</v>
      </c>
      <c r="E868" s="49">
        <f>C868+D868</f>
        <v>0</v>
      </c>
    </row>
    <row r="869" spans="1:5" ht="15.75" hidden="1">
      <c r="A869" s="48" t="s">
        <v>77</v>
      </c>
      <c r="B869" s="46">
        <v>3131</v>
      </c>
      <c r="C869" s="40"/>
      <c r="D869" s="40"/>
      <c r="E869" s="49"/>
    </row>
    <row r="870" spans="1:5" ht="15" hidden="1">
      <c r="A870" s="66"/>
      <c r="B870" s="30">
        <v>2132</v>
      </c>
      <c r="C870" s="40"/>
      <c r="D870" s="40"/>
      <c r="E870" s="49"/>
    </row>
    <row r="871" spans="1:5" ht="15.75" hidden="1">
      <c r="A871" s="48" t="s">
        <v>78</v>
      </c>
      <c r="B871" s="46">
        <v>3132</v>
      </c>
      <c r="C871" s="40">
        <f>'[1]поміс розб'!AE537</f>
        <v>0</v>
      </c>
      <c r="D871" s="40">
        <f>'[1]СП ЗВ'!C270</f>
        <v>0</v>
      </c>
      <c r="E871" s="49">
        <f>C871+D871</f>
        <v>0</v>
      </c>
    </row>
    <row r="872" spans="1:5" ht="15.75" hidden="1">
      <c r="A872" s="50" t="s">
        <v>79</v>
      </c>
      <c r="B872" s="46">
        <v>3140</v>
      </c>
      <c r="C872" s="40"/>
      <c r="D872" s="40"/>
      <c r="E872" s="40"/>
    </row>
    <row r="873" spans="1:5" ht="15.75" hidden="1">
      <c r="A873" s="48" t="s">
        <v>80</v>
      </c>
      <c r="B873" s="46">
        <v>3141</v>
      </c>
      <c r="C873" s="59"/>
      <c r="D873" s="59"/>
      <c r="E873" s="59"/>
    </row>
    <row r="874" spans="1:5" ht="15" hidden="1">
      <c r="A874" s="66"/>
      <c r="B874" s="30">
        <v>2142</v>
      </c>
      <c r="C874" s="40"/>
      <c r="D874" s="40"/>
      <c r="E874" s="40"/>
    </row>
    <row r="875" spans="1:5" ht="15.75" hidden="1">
      <c r="A875" s="48" t="s">
        <v>81</v>
      </c>
      <c r="B875" s="46">
        <v>3142</v>
      </c>
      <c r="C875" s="40"/>
      <c r="D875" s="40"/>
      <c r="E875" s="40"/>
    </row>
    <row r="876" spans="1:5" ht="15.75" hidden="1">
      <c r="A876" s="48" t="s">
        <v>82</v>
      </c>
      <c r="B876" s="46">
        <v>3143</v>
      </c>
      <c r="C876" s="40"/>
      <c r="D876" s="40"/>
      <c r="E876" s="40"/>
    </row>
    <row r="877" spans="1:5" ht="15.75" hidden="1">
      <c r="A877" s="50" t="s">
        <v>83</v>
      </c>
      <c r="B877" s="46">
        <v>3150</v>
      </c>
      <c r="C877" s="40"/>
      <c r="D877" s="40"/>
      <c r="E877" s="40"/>
    </row>
    <row r="878" spans="1:5" ht="15.75" hidden="1">
      <c r="A878" s="50" t="s">
        <v>84</v>
      </c>
      <c r="B878" s="46">
        <v>3160</v>
      </c>
      <c r="C878" s="40"/>
      <c r="D878" s="40"/>
      <c r="E878" s="40"/>
    </row>
    <row r="879" spans="1:5" ht="15.75" hidden="1">
      <c r="A879" s="63" t="s">
        <v>85</v>
      </c>
      <c r="B879" s="46">
        <v>3200</v>
      </c>
      <c r="C879" s="59"/>
      <c r="D879" s="59"/>
      <c r="E879" s="59"/>
    </row>
    <row r="880" spans="1:5" ht="18.75" hidden="1" customHeight="1">
      <c r="A880" s="50" t="s">
        <v>86</v>
      </c>
      <c r="B880" s="46">
        <v>3210</v>
      </c>
      <c r="C880" s="40"/>
      <c r="D880" s="40"/>
      <c r="E880" s="40"/>
    </row>
    <row r="881" spans="1:5" ht="31.5" hidden="1">
      <c r="A881" s="50" t="s">
        <v>87</v>
      </c>
      <c r="B881" s="46">
        <v>3220</v>
      </c>
      <c r="C881" s="40"/>
      <c r="D881" s="40"/>
      <c r="E881" s="40"/>
    </row>
    <row r="882" spans="1:5" ht="31.5" hidden="1">
      <c r="A882" s="50" t="s">
        <v>88</v>
      </c>
      <c r="B882" s="46">
        <v>3230</v>
      </c>
      <c r="C882" s="40"/>
      <c r="D882" s="40"/>
      <c r="E882" s="40"/>
    </row>
    <row r="883" spans="1:5" ht="15.75" hidden="1">
      <c r="A883" s="50" t="s">
        <v>89</v>
      </c>
      <c r="B883" s="46">
        <v>3240</v>
      </c>
      <c r="C883" s="40"/>
      <c r="D883" s="40"/>
      <c r="E883" s="40"/>
    </row>
    <row r="884" spans="1:5" ht="15" hidden="1">
      <c r="A884" s="67" t="s">
        <v>90</v>
      </c>
      <c r="B884" s="52">
        <v>3000</v>
      </c>
      <c r="C884" s="40"/>
      <c r="D884" s="40"/>
      <c r="E884" s="40"/>
    </row>
    <row r="885" spans="1:5" ht="15.75" hidden="1">
      <c r="A885" s="68" t="s">
        <v>91</v>
      </c>
      <c r="B885" s="46">
        <v>4110</v>
      </c>
      <c r="C885" s="40"/>
      <c r="D885" s="40"/>
      <c r="E885" s="40"/>
    </row>
    <row r="886" spans="1:5" ht="15.75" hidden="1" customHeight="1">
      <c r="A886" s="48" t="s">
        <v>92</v>
      </c>
      <c r="B886" s="46">
        <v>4111</v>
      </c>
      <c r="C886" s="40"/>
      <c r="D886" s="40"/>
      <c r="E886" s="40"/>
    </row>
    <row r="887" spans="1:5" ht="15.75" hidden="1">
      <c r="A887" s="48" t="s">
        <v>93</v>
      </c>
      <c r="B887" s="46">
        <v>4112</v>
      </c>
      <c r="C887" s="40"/>
      <c r="D887" s="40"/>
      <c r="E887" s="40"/>
    </row>
    <row r="888" spans="1:5" ht="15.75" hidden="1">
      <c r="A888" s="48" t="s">
        <v>94</v>
      </c>
      <c r="B888" s="46">
        <v>4113</v>
      </c>
      <c r="C888" s="40"/>
      <c r="D888" s="40"/>
      <c r="E888" s="40"/>
    </row>
    <row r="889" spans="1:5" ht="15.75" hidden="1">
      <c r="A889" s="68" t="s">
        <v>95</v>
      </c>
      <c r="B889" s="46">
        <v>4210</v>
      </c>
      <c r="C889" s="40"/>
      <c r="D889" s="40"/>
      <c r="E889" s="40"/>
    </row>
    <row r="890" spans="1:5" ht="15.75" hidden="1">
      <c r="A890" s="62" t="s">
        <v>96</v>
      </c>
      <c r="B890" s="69">
        <v>9000</v>
      </c>
      <c r="C890" s="70"/>
      <c r="D890" s="36"/>
      <c r="E890" s="71"/>
    </row>
    <row r="891" spans="1:5" hidden="1"/>
    <row r="892" spans="1:5" ht="22.5" hidden="1" customHeight="1">
      <c r="A892" s="72" t="str">
        <f>$A$216</f>
        <v xml:space="preserve">Керівник        </v>
      </c>
      <c r="B892" s="73"/>
      <c r="C892" s="73"/>
      <c r="D892" s="73" t="str">
        <f>$D$216</f>
        <v>А.Р.Садченко</v>
      </c>
      <c r="E892" s="73"/>
    </row>
    <row r="893" spans="1:5" ht="15" hidden="1">
      <c r="A893" s="72"/>
      <c r="B893" s="76" t="s">
        <v>101</v>
      </c>
      <c r="C893" s="76"/>
      <c r="D893" s="76" t="s">
        <v>102</v>
      </c>
      <c r="E893" s="76"/>
    </row>
    <row r="894" spans="1:5" hidden="1"/>
    <row r="895" spans="1:5" ht="15" hidden="1">
      <c r="A895" s="74" t="s">
        <v>99</v>
      </c>
      <c r="B895" s="73"/>
      <c r="C895" s="73"/>
      <c r="D895" s="73" t="s">
        <v>100</v>
      </c>
      <c r="E895" s="73"/>
    </row>
    <row r="896" spans="1:5" hidden="1">
      <c r="A896" s="75"/>
      <c r="B896" s="76" t="s">
        <v>101</v>
      </c>
      <c r="C896" s="76"/>
      <c r="D896" s="76" t="s">
        <v>102</v>
      </c>
      <c r="E896" s="76"/>
    </row>
    <row r="897" spans="1:5" ht="15" hidden="1">
      <c r="A897" s="83">
        <f>A673</f>
        <v>43164</v>
      </c>
      <c r="B897" s="11"/>
      <c r="C897" s="11"/>
      <c r="D897" s="11"/>
      <c r="E897" s="11"/>
    </row>
    <row r="898" spans="1:5" ht="10.5" hidden="1" customHeight="1">
      <c r="A898" s="78" t="s">
        <v>104</v>
      </c>
      <c r="B898" s="11"/>
      <c r="C898" s="11"/>
      <c r="D898" s="11"/>
      <c r="E898" s="11"/>
    </row>
    <row r="899" spans="1:5" ht="8.25" hidden="1" customHeight="1">
      <c r="E899" s="1">
        <v>16</v>
      </c>
    </row>
    <row r="900" spans="1:5" hidden="1">
      <c r="C900" s="2"/>
      <c r="D900" s="3" t="s">
        <v>0</v>
      </c>
      <c r="E900" s="4">
        <v>17</v>
      </c>
    </row>
    <row r="901" spans="1:5" ht="17.25" hidden="1" customHeight="1">
      <c r="C901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901" s="133"/>
      <c r="E901" s="133"/>
    </row>
    <row r="902" spans="1:5" ht="15" hidden="1" customHeight="1">
      <c r="C902" s="133"/>
      <c r="D902" s="133"/>
      <c r="E902" s="133"/>
    </row>
    <row r="903" spans="1:5" ht="12.75" hidden="1" customHeight="1">
      <c r="A903" s="5"/>
      <c r="B903" s="6"/>
      <c r="C903" s="133"/>
      <c r="D903" s="133"/>
      <c r="E903" s="133"/>
    </row>
    <row r="904" spans="1:5" ht="15.75" hidden="1">
      <c r="A904" s="7" t="str">
        <f>A792</f>
        <v>ЗВЕДЕНИЙ   КОШТОРИС  НА 2018 РІК</v>
      </c>
      <c r="B904" s="8"/>
      <c r="C904" s="8"/>
      <c r="D904" s="8"/>
      <c r="E904" s="8"/>
    </row>
    <row r="905" spans="1:5" ht="15" hidden="1">
      <c r="A905" s="9"/>
      <c r="B905" s="10"/>
      <c r="C905" s="10"/>
      <c r="D905" s="10"/>
      <c r="E905" s="10"/>
    </row>
    <row r="906" spans="1:5" ht="15" hidden="1">
      <c r="A906" s="12"/>
      <c r="B906" s="13"/>
      <c r="C906" s="13"/>
      <c r="D906" s="13"/>
      <c r="E906" s="13"/>
    </row>
    <row r="907" spans="1:5" ht="15" hidden="1">
      <c r="A907" s="14" t="s">
        <v>3</v>
      </c>
      <c r="B907" s="14"/>
      <c r="C907" s="14"/>
      <c r="D907" s="14"/>
      <c r="E907" s="14"/>
    </row>
    <row r="908" spans="1:5" ht="15" hidden="1">
      <c r="A908" s="9" t="str">
        <f>$A$9</f>
        <v>код та назва відомчої класифікації видатків та кредитування бюджету</v>
      </c>
      <c r="B908" s="15" t="str">
        <f>$B$9</f>
        <v>06</v>
      </c>
      <c r="C908" s="16" t="str">
        <f>$C$9</f>
        <v>Орган з питань освіти і науки</v>
      </c>
      <c r="D908" s="17"/>
      <c r="E908" s="17"/>
    </row>
    <row r="909" spans="1:5" ht="15" hidden="1">
      <c r="A909" s="9" t="s">
        <v>7</v>
      </c>
      <c r="B909" s="18"/>
      <c r="C909" s="19"/>
      <c r="D909" s="19"/>
      <c r="E909" s="19"/>
    </row>
    <row r="910" spans="1:5" ht="66" hidden="1" customHeight="1">
      <c r="A910" s="132" t="str">
        <f>[1]коштзв!A582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Утримання інших  закладів освіти __)</v>
      </c>
      <c r="B910" s="132"/>
      <c r="C910" s="132"/>
      <c r="D910" s="132"/>
      <c r="E910" s="132"/>
    </row>
    <row r="911" spans="1:5" ht="15" hidden="1">
      <c r="A911" s="9" t="s">
        <v>8</v>
      </c>
      <c r="B911" s="17"/>
      <c r="C911" s="21"/>
      <c r="D911" s="21"/>
      <c r="E911" s="21"/>
    </row>
    <row r="912" spans="1:5" ht="12" hidden="1" customHeight="1">
      <c r="A912" s="22"/>
      <c r="B912" s="22"/>
      <c r="C912" s="22"/>
      <c r="D912" s="22"/>
      <c r="E912" s="22" t="s">
        <v>9</v>
      </c>
    </row>
    <row r="913" spans="1:5" ht="12.75" hidden="1" customHeight="1">
      <c r="A913" s="23" t="s">
        <v>10</v>
      </c>
      <c r="B913" s="23" t="s">
        <v>11</v>
      </c>
      <c r="C913" s="23" t="s">
        <v>12</v>
      </c>
      <c r="D913" s="24"/>
      <c r="E913" s="134" t="s">
        <v>13</v>
      </c>
    </row>
    <row r="914" spans="1:5" ht="24" hidden="1">
      <c r="A914" s="27"/>
      <c r="B914" s="27"/>
      <c r="C914" s="28" t="s">
        <v>14</v>
      </c>
      <c r="D914" s="29" t="s">
        <v>15</v>
      </c>
      <c r="E914" s="134"/>
    </row>
    <row r="915" spans="1:5" hidden="1">
      <c r="A915" s="30">
        <v>1</v>
      </c>
      <c r="B915" s="30">
        <v>2</v>
      </c>
      <c r="C915" s="30">
        <v>3</v>
      </c>
      <c r="D915" s="31">
        <v>4</v>
      </c>
      <c r="E915" s="30">
        <v>5</v>
      </c>
    </row>
    <row r="916" spans="1:5" ht="15" hidden="1">
      <c r="A916" s="32" t="s">
        <v>16</v>
      </c>
      <c r="B916" s="33" t="s">
        <v>17</v>
      </c>
      <c r="C916" s="34">
        <f>C917</f>
        <v>1016055</v>
      </c>
      <c r="D916" s="34">
        <f>D918+D929</f>
        <v>150</v>
      </c>
      <c r="E916" s="34">
        <f>C916+D916</f>
        <v>1016205</v>
      </c>
    </row>
    <row r="917" spans="1:5" ht="15" hidden="1">
      <c r="A917" s="36" t="s">
        <v>18</v>
      </c>
      <c r="B917" s="30" t="s">
        <v>17</v>
      </c>
      <c r="C917" s="34">
        <f>C932</f>
        <v>1016055</v>
      </c>
      <c r="D917" s="37" t="s">
        <v>17</v>
      </c>
      <c r="E917" s="34">
        <f>C917</f>
        <v>1016055</v>
      </c>
    </row>
    <row r="918" spans="1:5" ht="15" hidden="1">
      <c r="A918" s="36" t="s">
        <v>19</v>
      </c>
      <c r="B918" s="30" t="s">
        <v>17</v>
      </c>
      <c r="C918" s="30" t="s">
        <v>17</v>
      </c>
      <c r="D918" s="34">
        <f>D919+D924+D927</f>
        <v>150</v>
      </c>
      <c r="E918" s="34">
        <f>D918</f>
        <v>150</v>
      </c>
    </row>
    <row r="919" spans="1:5" ht="23.25" hidden="1">
      <c r="A919" s="38" t="s">
        <v>20</v>
      </c>
      <c r="B919" s="30">
        <v>25010000</v>
      </c>
      <c r="C919" s="37" t="s">
        <v>17</v>
      </c>
      <c r="D919" s="34">
        <f>SUM(D920:D923)</f>
        <v>0</v>
      </c>
      <c r="E919" s="34">
        <f>SUM(E920:E923)</f>
        <v>0</v>
      </c>
    </row>
    <row r="920" spans="1:5" ht="14.25" hidden="1" customHeight="1">
      <c r="A920" s="38" t="s">
        <v>21</v>
      </c>
      <c r="B920" s="30">
        <v>25010100</v>
      </c>
      <c r="C920" s="37" t="s">
        <v>17</v>
      </c>
      <c r="D920" s="34">
        <f>'[1]СП ЗВ'!E181</f>
        <v>0</v>
      </c>
      <c r="E920" s="34">
        <f t="shared" ref="E920:E929" si="31">D920</f>
        <v>0</v>
      </c>
    </row>
    <row r="921" spans="1:5" ht="15" hidden="1">
      <c r="A921" s="38" t="s">
        <v>22</v>
      </c>
      <c r="B921" s="30">
        <v>25010200</v>
      </c>
      <c r="C921" s="37" t="s">
        <v>17</v>
      </c>
      <c r="D921" s="34">
        <f>'[1]СП ЗВ'!F181</f>
        <v>0</v>
      </c>
      <c r="E921" s="34">
        <f t="shared" si="31"/>
        <v>0</v>
      </c>
    </row>
    <row r="922" spans="1:5" ht="15" hidden="1">
      <c r="A922" s="38" t="s">
        <v>23</v>
      </c>
      <c r="B922" s="30">
        <v>25010300</v>
      </c>
      <c r="C922" s="37" t="s">
        <v>17</v>
      </c>
      <c r="D922" s="34">
        <f>'[1]СП ЗВ'!G181</f>
        <v>0</v>
      </c>
      <c r="E922" s="34">
        <f t="shared" si="31"/>
        <v>0</v>
      </c>
    </row>
    <row r="923" spans="1:5" ht="23.25" hidden="1">
      <c r="A923" s="38" t="s">
        <v>24</v>
      </c>
      <c r="B923" s="30">
        <v>25010400</v>
      </c>
      <c r="C923" s="37" t="s">
        <v>17</v>
      </c>
      <c r="D923" s="34">
        <f>'[1]СП ЗВ'!H181</f>
        <v>0</v>
      </c>
      <c r="E923" s="34">
        <f t="shared" si="31"/>
        <v>0</v>
      </c>
    </row>
    <row r="924" spans="1:5" ht="15" hidden="1">
      <c r="A924" s="39" t="s">
        <v>25</v>
      </c>
      <c r="B924" s="30">
        <v>25020000</v>
      </c>
      <c r="C924" s="37" t="s">
        <v>17</v>
      </c>
      <c r="D924" s="34">
        <f>D925+D926</f>
        <v>150</v>
      </c>
      <c r="E924" s="34">
        <f t="shared" si="31"/>
        <v>150</v>
      </c>
    </row>
    <row r="925" spans="1:5" ht="15" hidden="1">
      <c r="A925" s="39" t="s">
        <v>26</v>
      </c>
      <c r="B925" s="30">
        <v>25020100</v>
      </c>
      <c r="C925" s="37" t="s">
        <v>17</v>
      </c>
      <c r="D925" s="40">
        <f>'[1]СП ЗВ'!J181</f>
        <v>150</v>
      </c>
      <c r="E925" s="34">
        <f t="shared" si="31"/>
        <v>150</v>
      </c>
    </row>
    <row r="926" spans="1:5" ht="43.5" hidden="1" customHeight="1">
      <c r="A926" s="38" t="s">
        <v>27</v>
      </c>
      <c r="B926" s="41">
        <v>25020200</v>
      </c>
      <c r="C926" s="37" t="s">
        <v>17</v>
      </c>
      <c r="D926" s="40">
        <f>'[1]СП ЗВ'!K181</f>
        <v>0</v>
      </c>
      <c r="E926" s="40">
        <f t="shared" si="31"/>
        <v>0</v>
      </c>
    </row>
    <row r="927" spans="1:5" ht="15" hidden="1" customHeight="1">
      <c r="A927" s="39" t="s">
        <v>28</v>
      </c>
      <c r="B927" s="30"/>
      <c r="C927" s="37" t="s">
        <v>17</v>
      </c>
      <c r="D927" s="40">
        <f>'[1]СП ЗВ'!L181</f>
        <v>0</v>
      </c>
      <c r="E927" s="40">
        <f t="shared" si="31"/>
        <v>0</v>
      </c>
    </row>
    <row r="928" spans="1:5" ht="15" hidden="1">
      <c r="A928" s="39" t="s">
        <v>29</v>
      </c>
      <c r="B928" s="30"/>
      <c r="C928" s="37" t="s">
        <v>17</v>
      </c>
      <c r="D928" s="40"/>
      <c r="E928" s="40"/>
    </row>
    <row r="929" spans="1:5" ht="25.5" hidden="1">
      <c r="A929" s="43" t="s">
        <v>30</v>
      </c>
      <c r="B929" s="30"/>
      <c r="C929" s="37" t="s">
        <v>17</v>
      </c>
      <c r="D929" s="40">
        <f>'[1]СП ЗВ'!Q183+'[1]СП ЗВ'!AB183+'[1]СП ЗВ'!AM183+'[1]СП ЗВ'!AX183+'[1]СП ЗВ'!BI183+'[1]СП ЗВ'!BT183</f>
        <v>0</v>
      </c>
      <c r="E929" s="40">
        <f t="shared" si="31"/>
        <v>0</v>
      </c>
    </row>
    <row r="930" spans="1:5" ht="15" hidden="1" customHeight="1">
      <c r="A930" s="135" t="s">
        <v>31</v>
      </c>
      <c r="B930" s="30"/>
      <c r="C930" s="37" t="s">
        <v>17</v>
      </c>
      <c r="D930" s="40"/>
      <c r="E930" s="40"/>
    </row>
    <row r="931" spans="1:5" ht="21" hidden="1" customHeight="1">
      <c r="A931" s="135"/>
      <c r="B931" s="30"/>
      <c r="C931" s="37" t="s">
        <v>17</v>
      </c>
      <c r="D931" s="37" t="s">
        <v>32</v>
      </c>
      <c r="E931" s="37" t="s">
        <v>32</v>
      </c>
    </row>
    <row r="932" spans="1:5" ht="15" hidden="1">
      <c r="A932" s="44" t="s">
        <v>33</v>
      </c>
      <c r="B932" s="30" t="s">
        <v>17</v>
      </c>
      <c r="C932" s="40">
        <f>C933+C997+C1001+C973+C1002</f>
        <v>1016055</v>
      </c>
      <c r="D932" s="40">
        <f>D933+D997+D1001+D973+D1002</f>
        <v>150</v>
      </c>
      <c r="E932" s="40">
        <f>C932+D932</f>
        <v>1016205</v>
      </c>
    </row>
    <row r="933" spans="1:5" ht="15.75" hidden="1">
      <c r="A933" s="45" t="s">
        <v>34</v>
      </c>
      <c r="B933" s="46">
        <v>2000</v>
      </c>
      <c r="C933" s="40">
        <f>C934+C938+C939+C961+C964+C968+C972</f>
        <v>1016055</v>
      </c>
      <c r="D933" s="40">
        <f>D934+D938+D939+D961+D964+D968+D972</f>
        <v>150</v>
      </c>
      <c r="E933" s="40">
        <f>C933+D933</f>
        <v>1016205</v>
      </c>
    </row>
    <row r="934" spans="1:5" ht="15.75" hidden="1">
      <c r="A934" s="47" t="s">
        <v>35</v>
      </c>
      <c r="B934" s="46">
        <v>2110</v>
      </c>
      <c r="C934" s="40">
        <f>C935</f>
        <v>718160</v>
      </c>
      <c r="D934" s="40">
        <f>D935</f>
        <v>0</v>
      </c>
      <c r="E934" s="40">
        <f>C934+D934</f>
        <v>718160</v>
      </c>
    </row>
    <row r="935" spans="1:5" ht="15.75" hidden="1">
      <c r="A935" s="48" t="s">
        <v>36</v>
      </c>
      <c r="B935" s="46">
        <v>2111</v>
      </c>
      <c r="C935" s="49">
        <f>'[1]поміс розб'!AE562</f>
        <v>718160</v>
      </c>
      <c r="D935" s="49">
        <f>'[1]СП ЗВ'!C186</f>
        <v>0</v>
      </c>
      <c r="E935" s="40">
        <f>C935+D935</f>
        <v>718160</v>
      </c>
    </row>
    <row r="936" spans="1:5" ht="15.75" hidden="1">
      <c r="A936" s="48" t="s">
        <v>37</v>
      </c>
      <c r="B936" s="46">
        <v>2112</v>
      </c>
      <c r="C936" s="40"/>
      <c r="D936" s="40"/>
      <c r="E936" s="40"/>
    </row>
    <row r="937" spans="1:5" ht="15" hidden="1">
      <c r="A937" s="36"/>
      <c r="B937" s="30">
        <v>1113</v>
      </c>
      <c r="C937" s="40"/>
      <c r="D937" s="40"/>
      <c r="E937" s="40"/>
    </row>
    <row r="938" spans="1:5" ht="15.75" hidden="1">
      <c r="A938" s="47" t="s">
        <v>38</v>
      </c>
      <c r="B938" s="46">
        <v>2120</v>
      </c>
      <c r="C938" s="40">
        <f>'[1]поміс розб'!AE563</f>
        <v>158000</v>
      </c>
      <c r="D938" s="40">
        <f>'[1]СП ЗВ'!C188</f>
        <v>0</v>
      </c>
      <c r="E938" s="40">
        <f t="shared" ref="E938:E944" si="32">C938+D938</f>
        <v>158000</v>
      </c>
    </row>
    <row r="939" spans="1:5" ht="15.75" hidden="1">
      <c r="A939" s="47" t="s">
        <v>39</v>
      </c>
      <c r="B939" s="46">
        <v>2200</v>
      </c>
      <c r="C939" s="40">
        <f>'[1]поміс розб'!AE564</f>
        <v>139895</v>
      </c>
      <c r="D939" s="40">
        <f>'[1]СП ЗВ'!C189</f>
        <v>150</v>
      </c>
      <c r="E939" s="40">
        <f t="shared" si="32"/>
        <v>140045</v>
      </c>
    </row>
    <row r="940" spans="1:5" ht="15.75" hidden="1">
      <c r="A940" s="50" t="s">
        <v>40</v>
      </c>
      <c r="B940" s="46">
        <v>2210</v>
      </c>
      <c r="C940" s="40">
        <f>'[1]поміс розб'!AE565</f>
        <v>0</v>
      </c>
      <c r="D940" s="40">
        <f>'[1]СП ЗВ'!C190</f>
        <v>150</v>
      </c>
      <c r="E940" s="40">
        <f t="shared" si="32"/>
        <v>150</v>
      </c>
    </row>
    <row r="941" spans="1:5" ht="15.75" hidden="1">
      <c r="A941" s="50" t="s">
        <v>41</v>
      </c>
      <c r="B941" s="46">
        <v>2220</v>
      </c>
      <c r="C941" s="40">
        <f>'[1]поміс розб'!AE566</f>
        <v>0</v>
      </c>
      <c r="D941" s="40">
        <f>'[1]СП ЗВ'!C191</f>
        <v>0</v>
      </c>
      <c r="E941" s="40">
        <f t="shared" si="32"/>
        <v>0</v>
      </c>
    </row>
    <row r="942" spans="1:5" ht="15.75" hidden="1">
      <c r="A942" s="50" t="s">
        <v>42</v>
      </c>
      <c r="B942" s="46">
        <v>2230</v>
      </c>
      <c r="C942" s="40">
        <f>'[1]поміс розб'!AE567</f>
        <v>0</v>
      </c>
      <c r="D942" s="40">
        <f>'[1]СП ЗВ'!C192</f>
        <v>0</v>
      </c>
      <c r="E942" s="40">
        <f t="shared" si="32"/>
        <v>0</v>
      </c>
    </row>
    <row r="943" spans="1:5" ht="15.75" hidden="1">
      <c r="A943" s="50" t="s">
        <v>43</v>
      </c>
      <c r="B943" s="46">
        <v>2240</v>
      </c>
      <c r="C943" s="40">
        <f>'[1]поміс розб'!AE568</f>
        <v>4400</v>
      </c>
      <c r="D943" s="40">
        <f>'[1]СП ЗВ'!C193</f>
        <v>0</v>
      </c>
      <c r="E943" s="40">
        <f t="shared" si="32"/>
        <v>4400</v>
      </c>
    </row>
    <row r="944" spans="1:5" ht="15" hidden="1">
      <c r="A944" s="51" t="s">
        <v>44</v>
      </c>
      <c r="B944" s="52">
        <v>1135</v>
      </c>
      <c r="C944" s="40">
        <f>'[1]поміс розб'!AE569</f>
        <v>0</v>
      </c>
      <c r="D944" s="40">
        <f>'[1]СП ЗВ'!C194</f>
        <v>0</v>
      </c>
      <c r="E944" s="40">
        <f t="shared" si="32"/>
        <v>0</v>
      </c>
    </row>
    <row r="945" spans="1:5" ht="15" hidden="1">
      <c r="A945" s="36"/>
      <c r="B945" s="30">
        <v>1136</v>
      </c>
      <c r="C945" s="40"/>
      <c r="D945" s="40"/>
      <c r="E945" s="40"/>
    </row>
    <row r="946" spans="1:5" ht="15" hidden="1">
      <c r="A946" s="36"/>
      <c r="B946" s="30">
        <v>1137</v>
      </c>
      <c r="C946" s="40"/>
      <c r="D946" s="40"/>
      <c r="E946" s="40"/>
    </row>
    <row r="947" spans="1:5" ht="15" hidden="1">
      <c r="A947" s="36"/>
      <c r="B947" s="30">
        <v>1138</v>
      </c>
      <c r="C947" s="40"/>
      <c r="D947" s="40"/>
      <c r="E947" s="40"/>
    </row>
    <row r="948" spans="1:5" ht="15" hidden="1">
      <c r="A948" s="36"/>
      <c r="B948" s="30">
        <v>1139</v>
      </c>
      <c r="C948" s="40"/>
      <c r="D948" s="40"/>
      <c r="E948" s="40"/>
    </row>
    <row r="949" spans="1:5" ht="15.75" hidden="1">
      <c r="A949" s="50" t="s">
        <v>45</v>
      </c>
      <c r="B949" s="46">
        <v>2250</v>
      </c>
      <c r="C949" s="40">
        <f>'[1]поміс розб'!AE572</f>
        <v>0</v>
      </c>
      <c r="D949" s="40">
        <f>'[1]СП ЗВ'!C198</f>
        <v>0</v>
      </c>
      <c r="E949" s="40">
        <f>C949+D949</f>
        <v>0</v>
      </c>
    </row>
    <row r="950" spans="1:5" ht="15.75" hidden="1">
      <c r="A950" s="50" t="s">
        <v>46</v>
      </c>
      <c r="B950" s="46">
        <v>2260</v>
      </c>
      <c r="C950" s="40"/>
      <c r="D950" s="40"/>
      <c r="E950" s="40"/>
    </row>
    <row r="951" spans="1:5" ht="15.75" hidden="1">
      <c r="A951" s="50" t="s">
        <v>47</v>
      </c>
      <c r="B951" s="46">
        <v>2270</v>
      </c>
      <c r="C951" s="40">
        <f>'[1]поміс розб'!AE573</f>
        <v>135495</v>
      </c>
      <c r="D951" s="40">
        <f>'[1]СП ЗВ'!C199</f>
        <v>0</v>
      </c>
      <c r="E951" s="40">
        <f t="shared" ref="E951:E958" si="33">C951+D951</f>
        <v>135495</v>
      </c>
    </row>
    <row r="952" spans="1:5" ht="15.75" hidden="1">
      <c r="A952" s="48" t="s">
        <v>48</v>
      </c>
      <c r="B952" s="46">
        <v>2271</v>
      </c>
      <c r="C952" s="40">
        <f>'[1]поміс розб'!AE574</f>
        <v>128775</v>
      </c>
      <c r="D952" s="40">
        <f>'[1]СП ЗВ'!C200</f>
        <v>0</v>
      </c>
      <c r="E952" s="40">
        <f t="shared" si="33"/>
        <v>128775</v>
      </c>
    </row>
    <row r="953" spans="1:5" ht="15.75" hidden="1">
      <c r="A953" s="48" t="s">
        <v>49</v>
      </c>
      <c r="B953" s="46">
        <v>2272</v>
      </c>
      <c r="C953" s="40">
        <f>'[1]поміс розб'!AE575</f>
        <v>1709</v>
      </c>
      <c r="D953" s="40">
        <f>'[1]СП ЗВ'!C201</f>
        <v>0</v>
      </c>
      <c r="E953" s="40">
        <f t="shared" si="33"/>
        <v>1709</v>
      </c>
    </row>
    <row r="954" spans="1:5" ht="15.75" hidden="1">
      <c r="A954" s="48" t="s">
        <v>50</v>
      </c>
      <c r="B954" s="46">
        <v>2273</v>
      </c>
      <c r="C954" s="40">
        <f>'[1]поміс розб'!AE576</f>
        <v>5011</v>
      </c>
      <c r="D954" s="59">
        <f>'[1]СП ЗВ'!C202</f>
        <v>0</v>
      </c>
      <c r="E954" s="40">
        <f t="shared" si="33"/>
        <v>5011</v>
      </c>
    </row>
    <row r="955" spans="1:5" ht="15.75" hidden="1">
      <c r="A955" s="48" t="s">
        <v>51</v>
      </c>
      <c r="B955" s="46">
        <v>2274</v>
      </c>
      <c r="C955" s="40">
        <f>'[1]поміс розб'!AE577</f>
        <v>0</v>
      </c>
      <c r="D955" s="59">
        <f>'[1]СП ЗВ'!C203</f>
        <v>0</v>
      </c>
      <c r="E955" s="55">
        <f t="shared" si="33"/>
        <v>0</v>
      </c>
    </row>
    <row r="956" spans="1:5" ht="15.75" hidden="1">
      <c r="A956" s="48" t="s">
        <v>52</v>
      </c>
      <c r="B956" s="46">
        <v>2275</v>
      </c>
      <c r="C956" s="40">
        <f>'[1]поміс розб'!AE578</f>
        <v>0</v>
      </c>
      <c r="D956" s="59">
        <f>'[1]СП ЗВ'!C204</f>
        <v>0</v>
      </c>
      <c r="E956" s="40">
        <f t="shared" si="33"/>
        <v>0</v>
      </c>
    </row>
    <row r="957" spans="1:5" ht="15.75" hidden="1">
      <c r="A957" s="48" t="s">
        <v>54</v>
      </c>
      <c r="B957" s="46">
        <v>2276</v>
      </c>
      <c r="C957" s="40">
        <f>'[1]поміс розб'!AE579</f>
        <v>0</v>
      </c>
      <c r="D957" s="59">
        <f>'[1]СП ЗВ'!C205</f>
        <v>0</v>
      </c>
      <c r="E957" s="40">
        <f t="shared" si="33"/>
        <v>0</v>
      </c>
    </row>
    <row r="958" spans="1:5" ht="27.75" hidden="1" customHeight="1">
      <c r="A958" s="50" t="s">
        <v>55</v>
      </c>
      <c r="B958" s="46">
        <v>2280</v>
      </c>
      <c r="C958" s="40">
        <f>C959+C960</f>
        <v>0</v>
      </c>
      <c r="D958" s="40">
        <f>D959+D960</f>
        <v>0</v>
      </c>
      <c r="E958" s="40">
        <f t="shared" si="33"/>
        <v>0</v>
      </c>
    </row>
    <row r="959" spans="1:5" ht="31.5" hidden="1">
      <c r="A959" s="48" t="s">
        <v>56</v>
      </c>
      <c r="B959" s="46">
        <v>2281</v>
      </c>
      <c r="C959" s="40"/>
      <c r="D959" s="40"/>
      <c r="E959" s="40"/>
    </row>
    <row r="960" spans="1:5" ht="31.5" hidden="1">
      <c r="A960" s="48" t="s">
        <v>57</v>
      </c>
      <c r="B960" s="46">
        <v>2282</v>
      </c>
      <c r="C960" s="40">
        <f>'[1]поміс розб'!AE580</f>
        <v>0</v>
      </c>
      <c r="D960" s="40">
        <f>'[1]СП ЗВ'!C206</f>
        <v>0</v>
      </c>
      <c r="E960" s="40">
        <f>C960+D960</f>
        <v>0</v>
      </c>
    </row>
    <row r="961" spans="1:5" ht="15.75" hidden="1">
      <c r="A961" s="47" t="s">
        <v>58</v>
      </c>
      <c r="B961" s="46">
        <v>2400</v>
      </c>
      <c r="C961" s="40"/>
      <c r="D961" s="40"/>
      <c r="E961" s="40"/>
    </row>
    <row r="962" spans="1:5" ht="15.75" hidden="1">
      <c r="A962" s="56" t="s">
        <v>59</v>
      </c>
      <c r="B962" s="57">
        <v>2410</v>
      </c>
      <c r="C962" s="40"/>
      <c r="D962" s="40"/>
      <c r="E962" s="40"/>
    </row>
    <row r="963" spans="1:5" ht="15.75" hidden="1">
      <c r="A963" s="56" t="s">
        <v>60</v>
      </c>
      <c r="B963" s="57">
        <v>2420</v>
      </c>
      <c r="C963" s="40"/>
      <c r="D963" s="40"/>
      <c r="E963" s="40"/>
    </row>
    <row r="964" spans="1:5" ht="15.75" hidden="1">
      <c r="A964" s="58" t="s">
        <v>61</v>
      </c>
      <c r="B964" s="57">
        <v>2600</v>
      </c>
      <c r="C964" s="59"/>
      <c r="D964" s="59"/>
      <c r="E964" s="55">
        <f>C964+D964</f>
        <v>0</v>
      </c>
    </row>
    <row r="965" spans="1:5" ht="27" hidden="1" customHeight="1">
      <c r="A965" s="60" t="s">
        <v>62</v>
      </c>
      <c r="B965" s="57">
        <v>2610</v>
      </c>
      <c r="C965" s="61"/>
      <c r="D965" s="61"/>
      <c r="E965" s="61"/>
    </row>
    <row r="966" spans="1:5" ht="15.75" hidden="1">
      <c r="A966" s="60" t="s">
        <v>63</v>
      </c>
      <c r="B966" s="57">
        <v>2620</v>
      </c>
      <c r="C966" s="61"/>
      <c r="D966" s="61"/>
      <c r="E966" s="61"/>
    </row>
    <row r="967" spans="1:5" ht="31.5" hidden="1">
      <c r="A967" s="56" t="s">
        <v>64</v>
      </c>
      <c r="B967" s="57">
        <v>2630</v>
      </c>
      <c r="C967" s="59"/>
      <c r="D967" s="59"/>
      <c r="E967" s="55">
        <f>C967+D967</f>
        <v>0</v>
      </c>
    </row>
    <row r="968" spans="1:5" ht="15.75" hidden="1">
      <c r="A968" s="62" t="s">
        <v>65</v>
      </c>
      <c r="B968" s="57">
        <v>2700</v>
      </c>
      <c r="C968" s="59"/>
      <c r="D968" s="59"/>
      <c r="E968" s="59"/>
    </row>
    <row r="969" spans="1:5" ht="15.75" hidden="1">
      <c r="A969" s="56" t="s">
        <v>66</v>
      </c>
      <c r="B969" s="57">
        <v>2710</v>
      </c>
      <c r="C969" s="59"/>
      <c r="D969" s="59"/>
      <c r="E969" s="59"/>
    </row>
    <row r="970" spans="1:5" ht="15.75" hidden="1">
      <c r="A970" s="56" t="s">
        <v>67</v>
      </c>
      <c r="B970" s="57">
        <v>2720</v>
      </c>
      <c r="C970" s="40"/>
      <c r="D970" s="40"/>
      <c r="E970" s="40">
        <f t="shared" ref="E970:E975" si="34">C970+D970</f>
        <v>0</v>
      </c>
    </row>
    <row r="971" spans="1:5" ht="15.75" hidden="1">
      <c r="A971" s="56" t="s">
        <v>68</v>
      </c>
      <c r="B971" s="57">
        <v>2730</v>
      </c>
      <c r="C971" s="40"/>
      <c r="D971" s="40"/>
      <c r="E971" s="40">
        <f t="shared" si="34"/>
        <v>0</v>
      </c>
    </row>
    <row r="972" spans="1:5" ht="15.75" hidden="1">
      <c r="A972" s="62" t="s">
        <v>69</v>
      </c>
      <c r="B972" s="57">
        <v>2800</v>
      </c>
      <c r="C972" s="40">
        <f>'[1]поміс розб'!AE585</f>
        <v>0</v>
      </c>
      <c r="D972" s="40">
        <f>'[1]СП ЗВ'!C211</f>
        <v>0</v>
      </c>
      <c r="E972" s="40">
        <f t="shared" si="34"/>
        <v>0</v>
      </c>
    </row>
    <row r="973" spans="1:5" ht="15.75" hidden="1">
      <c r="A973" s="62" t="s">
        <v>70</v>
      </c>
      <c r="B973" s="57">
        <v>3000</v>
      </c>
      <c r="C973" s="40">
        <f>C974+C989+C990+C991</f>
        <v>0</v>
      </c>
      <c r="D973" s="40">
        <f>D974+D989+D990+D991</f>
        <v>0</v>
      </c>
      <c r="E973" s="40">
        <f t="shared" si="34"/>
        <v>0</v>
      </c>
    </row>
    <row r="974" spans="1:5" ht="15.75" hidden="1">
      <c r="A974" s="63" t="s">
        <v>71</v>
      </c>
      <c r="B974" s="46">
        <v>3100</v>
      </c>
      <c r="C974" s="40">
        <f>C975+C976+C980+C984</f>
        <v>0</v>
      </c>
      <c r="D974" s="40">
        <f>D975+D976+D980+D984</f>
        <v>0</v>
      </c>
      <c r="E974" s="40">
        <f t="shared" si="34"/>
        <v>0</v>
      </c>
    </row>
    <row r="975" spans="1:5" ht="29.25" hidden="1" customHeight="1">
      <c r="A975" s="50" t="s">
        <v>72</v>
      </c>
      <c r="B975" s="46">
        <v>3110</v>
      </c>
      <c r="C975" s="59">
        <f>'[1]поміс розб'!AE588</f>
        <v>0</v>
      </c>
      <c r="D975" s="59">
        <f>'[1]СП ЗВ'!C214</f>
        <v>0</v>
      </c>
      <c r="E975" s="55">
        <f t="shared" si="34"/>
        <v>0</v>
      </c>
    </row>
    <row r="976" spans="1:5" ht="15.75" hidden="1">
      <c r="A976" s="50" t="s">
        <v>73</v>
      </c>
      <c r="B976" s="46">
        <v>3120</v>
      </c>
      <c r="C976" s="61"/>
      <c r="D976" s="61"/>
      <c r="E976" s="61"/>
    </row>
    <row r="977" spans="1:5" ht="15.75" hidden="1">
      <c r="A977" s="48" t="s">
        <v>74</v>
      </c>
      <c r="B977" s="46">
        <v>3121</v>
      </c>
      <c r="C977" s="64"/>
      <c r="D977" s="64"/>
      <c r="E977" s="64"/>
    </row>
    <row r="978" spans="1:5" ht="15" hidden="1">
      <c r="A978" s="65"/>
      <c r="B978" s="30">
        <v>2122</v>
      </c>
      <c r="C978" s="59"/>
      <c r="D978" s="59"/>
      <c r="E978" s="59"/>
    </row>
    <row r="979" spans="1:5" ht="15.75" hidden="1">
      <c r="A979" s="48" t="s">
        <v>75</v>
      </c>
      <c r="B979" s="46">
        <v>3122</v>
      </c>
      <c r="C979" s="40"/>
      <c r="D979" s="40"/>
      <c r="E979" s="40"/>
    </row>
    <row r="980" spans="1:5" ht="15.75" hidden="1">
      <c r="A980" s="50" t="s">
        <v>76</v>
      </c>
      <c r="B980" s="46">
        <v>3130</v>
      </c>
      <c r="C980" s="40">
        <f>C981+C982+C983</f>
        <v>0</v>
      </c>
      <c r="D980" s="40">
        <f>D981+D982+D983</f>
        <v>0</v>
      </c>
      <c r="E980" s="49">
        <f>C980+D980</f>
        <v>0</v>
      </c>
    </row>
    <row r="981" spans="1:5" ht="15.75" hidden="1">
      <c r="A981" s="48" t="s">
        <v>77</v>
      </c>
      <c r="B981" s="46">
        <v>3131</v>
      </c>
      <c r="C981" s="40"/>
      <c r="D981" s="40"/>
      <c r="E981" s="49"/>
    </row>
    <row r="982" spans="1:5" ht="15" hidden="1">
      <c r="A982" s="66"/>
      <c r="B982" s="30">
        <v>2132</v>
      </c>
      <c r="C982" s="40"/>
      <c r="D982" s="40"/>
      <c r="E982" s="49"/>
    </row>
    <row r="983" spans="1:5" ht="15.75" hidden="1">
      <c r="A983" s="48" t="s">
        <v>78</v>
      </c>
      <c r="B983" s="46">
        <v>3132</v>
      </c>
      <c r="C983" s="40">
        <f>'[1]поміс розб'!AE589</f>
        <v>0</v>
      </c>
      <c r="D983" s="40">
        <f>'[1]СП ЗВ'!C216</f>
        <v>0</v>
      </c>
      <c r="E983" s="49">
        <f>C983+D983</f>
        <v>0</v>
      </c>
    </row>
    <row r="984" spans="1:5" ht="15.75" hidden="1">
      <c r="A984" s="50" t="s">
        <v>79</v>
      </c>
      <c r="B984" s="46">
        <v>3140</v>
      </c>
      <c r="C984" s="40"/>
      <c r="D984" s="40"/>
      <c r="E984" s="40"/>
    </row>
    <row r="985" spans="1:5" ht="15.75" hidden="1">
      <c r="A985" s="48" t="s">
        <v>80</v>
      </c>
      <c r="B985" s="46">
        <v>3141</v>
      </c>
      <c r="C985" s="59"/>
      <c r="D985" s="59"/>
      <c r="E985" s="59"/>
    </row>
    <row r="986" spans="1:5" ht="15" hidden="1">
      <c r="A986" s="66"/>
      <c r="B986" s="30">
        <v>2142</v>
      </c>
      <c r="C986" s="40"/>
      <c r="D986" s="40"/>
      <c r="E986" s="40"/>
    </row>
    <row r="987" spans="1:5" ht="15.75" hidden="1">
      <c r="A987" s="48" t="s">
        <v>81</v>
      </c>
      <c r="B987" s="46">
        <v>3142</v>
      </c>
      <c r="C987" s="40"/>
      <c r="D987" s="40"/>
      <c r="E987" s="40"/>
    </row>
    <row r="988" spans="1:5" ht="15.75" hidden="1">
      <c r="A988" s="48" t="s">
        <v>82</v>
      </c>
      <c r="B988" s="46">
        <v>3143</v>
      </c>
      <c r="C988" s="40"/>
      <c r="D988" s="40"/>
      <c r="E988" s="40"/>
    </row>
    <row r="989" spans="1:5" ht="15.75" hidden="1">
      <c r="A989" s="50" t="s">
        <v>83</v>
      </c>
      <c r="B989" s="46">
        <v>3150</v>
      </c>
      <c r="C989" s="40"/>
      <c r="D989" s="40"/>
      <c r="E989" s="40"/>
    </row>
    <row r="990" spans="1:5" ht="15.75" hidden="1">
      <c r="A990" s="50" t="s">
        <v>84</v>
      </c>
      <c r="B990" s="46">
        <v>3160</v>
      </c>
      <c r="C990" s="40"/>
      <c r="D990" s="40"/>
      <c r="E990" s="40"/>
    </row>
    <row r="991" spans="1:5" ht="15.75" hidden="1">
      <c r="A991" s="63" t="s">
        <v>85</v>
      </c>
      <c r="B991" s="46">
        <v>3200</v>
      </c>
      <c r="C991" s="59"/>
      <c r="D991" s="59"/>
      <c r="E991" s="59"/>
    </row>
    <row r="992" spans="1:5" ht="19.5" hidden="1" customHeight="1">
      <c r="A992" s="50" t="s">
        <v>86</v>
      </c>
      <c r="B992" s="46">
        <v>3210</v>
      </c>
      <c r="C992" s="40"/>
      <c r="D992" s="40"/>
      <c r="E992" s="40"/>
    </row>
    <row r="993" spans="1:5" ht="31.5" hidden="1">
      <c r="A993" s="50" t="s">
        <v>87</v>
      </c>
      <c r="B993" s="46">
        <v>3220</v>
      </c>
      <c r="C993" s="40"/>
      <c r="D993" s="40"/>
      <c r="E993" s="40"/>
    </row>
    <row r="994" spans="1:5" ht="31.5" hidden="1">
      <c r="A994" s="50" t="s">
        <v>88</v>
      </c>
      <c r="B994" s="46">
        <v>3230</v>
      </c>
      <c r="C994" s="40"/>
      <c r="D994" s="40"/>
      <c r="E994" s="40"/>
    </row>
    <row r="995" spans="1:5" ht="15.75" hidden="1">
      <c r="A995" s="50" t="s">
        <v>89</v>
      </c>
      <c r="B995" s="46">
        <v>3240</v>
      </c>
      <c r="C995" s="40"/>
      <c r="D995" s="40"/>
      <c r="E995" s="40"/>
    </row>
    <row r="996" spans="1:5" ht="15" hidden="1">
      <c r="A996" s="67" t="s">
        <v>90</v>
      </c>
      <c r="B996" s="52">
        <v>3000</v>
      </c>
      <c r="C996" s="40"/>
      <c r="D996" s="40"/>
      <c r="E996" s="40"/>
    </row>
    <row r="997" spans="1:5" ht="15.75" hidden="1">
      <c r="A997" s="68" t="s">
        <v>91</v>
      </c>
      <c r="B997" s="46">
        <v>4110</v>
      </c>
      <c r="C997" s="40"/>
      <c r="D997" s="40"/>
      <c r="E997" s="40"/>
    </row>
    <row r="998" spans="1:5" ht="16.5" hidden="1" customHeight="1">
      <c r="A998" s="48" t="s">
        <v>92</v>
      </c>
      <c r="B998" s="46">
        <v>4111</v>
      </c>
      <c r="C998" s="40"/>
      <c r="D998" s="40"/>
      <c r="E998" s="40"/>
    </row>
    <row r="999" spans="1:5" ht="15.75" hidden="1">
      <c r="A999" s="48" t="s">
        <v>93</v>
      </c>
      <c r="B999" s="46">
        <v>4112</v>
      </c>
      <c r="C999" s="40"/>
      <c r="D999" s="40"/>
      <c r="E999" s="40"/>
    </row>
    <row r="1000" spans="1:5" ht="15.75" hidden="1">
      <c r="A1000" s="48" t="s">
        <v>94</v>
      </c>
      <c r="B1000" s="46">
        <v>4113</v>
      </c>
      <c r="C1000" s="40"/>
      <c r="D1000" s="40"/>
      <c r="E1000" s="40"/>
    </row>
    <row r="1001" spans="1:5" ht="15.75" hidden="1">
      <c r="A1001" s="68" t="s">
        <v>95</v>
      </c>
      <c r="B1001" s="46">
        <v>4210</v>
      </c>
      <c r="C1001" s="40"/>
      <c r="D1001" s="40"/>
      <c r="E1001" s="40"/>
    </row>
    <row r="1002" spans="1:5" ht="15.75" hidden="1">
      <c r="A1002" s="62" t="s">
        <v>96</v>
      </c>
      <c r="B1002" s="69">
        <v>9000</v>
      </c>
      <c r="C1002" s="70"/>
      <c r="D1002" s="36"/>
      <c r="E1002" s="71"/>
    </row>
    <row r="1003" spans="1:5" hidden="1"/>
    <row r="1004" spans="1:5" ht="17.25" hidden="1" customHeight="1">
      <c r="A1004" s="72" t="str">
        <f>$A$216</f>
        <v xml:space="preserve">Керівник        </v>
      </c>
      <c r="B1004" s="73"/>
      <c r="C1004" s="73"/>
      <c r="D1004" s="73" t="str">
        <f>$D$216</f>
        <v>А.Р.Садченко</v>
      </c>
      <c r="E1004" s="73"/>
    </row>
    <row r="1005" spans="1:5" ht="15" hidden="1">
      <c r="A1005" s="72"/>
      <c r="B1005" s="76" t="s">
        <v>101</v>
      </c>
      <c r="C1005" s="76"/>
      <c r="D1005" s="76" t="s">
        <v>102</v>
      </c>
      <c r="E1005" s="76"/>
    </row>
    <row r="1006" spans="1:5" hidden="1"/>
    <row r="1007" spans="1:5" ht="15" hidden="1">
      <c r="A1007" s="74" t="s">
        <v>99</v>
      </c>
      <c r="B1007" s="73"/>
      <c r="C1007" s="73"/>
      <c r="D1007" s="73" t="s">
        <v>100</v>
      </c>
      <c r="E1007" s="73"/>
    </row>
    <row r="1008" spans="1:5" hidden="1">
      <c r="A1008" s="75"/>
      <c r="B1008" s="76" t="s">
        <v>101</v>
      </c>
      <c r="C1008" s="76"/>
      <c r="D1008" s="76" t="s">
        <v>102</v>
      </c>
      <c r="E1008" s="76"/>
    </row>
    <row r="1009" spans="1:5" ht="15" hidden="1">
      <c r="A1009" s="86">
        <f>A897</f>
        <v>43164</v>
      </c>
      <c r="B1009" s="11"/>
      <c r="C1009" s="11"/>
      <c r="D1009" s="11"/>
      <c r="E1009" s="11"/>
    </row>
    <row r="1010" spans="1:5" ht="12" hidden="1" customHeight="1">
      <c r="A1010" s="78" t="s">
        <v>104</v>
      </c>
      <c r="B1010" s="11"/>
      <c r="C1010" s="11"/>
      <c r="D1010" s="11"/>
      <c r="E1010" s="11"/>
    </row>
    <row r="1011" spans="1:5" hidden="1">
      <c r="E1011" s="1">
        <v>18</v>
      </c>
    </row>
    <row r="1012" spans="1:5">
      <c r="C1012" s="2"/>
      <c r="D1012" s="3" t="s">
        <v>0</v>
      </c>
      <c r="E1012" s="4">
        <v>17</v>
      </c>
    </row>
    <row r="1013" spans="1:5" ht="18" customHeight="1">
      <c r="C1013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1013" s="133"/>
      <c r="E1013" s="133"/>
    </row>
    <row r="1014" spans="1:5" ht="13.5" customHeight="1">
      <c r="C1014" s="133"/>
      <c r="D1014" s="133"/>
      <c r="E1014" s="133"/>
    </row>
    <row r="1015" spans="1:5" ht="11.25" customHeight="1">
      <c r="A1015" s="5"/>
      <c r="B1015" s="6"/>
      <c r="C1015" s="133"/>
      <c r="D1015" s="133"/>
      <c r="E1015" s="133"/>
    </row>
    <row r="1016" spans="1:5" ht="15.75">
      <c r="A1016" s="7" t="str">
        <f>A904</f>
        <v>ЗВЕДЕНИЙ   КОШТОРИС  НА 2018 РІК</v>
      </c>
      <c r="B1016" s="8"/>
      <c r="C1016" s="8"/>
      <c r="D1016" s="8"/>
      <c r="E1016" s="8"/>
    </row>
    <row r="1017" spans="1:5" ht="15">
      <c r="A1017" s="9"/>
      <c r="B1017" s="10"/>
      <c r="C1017" s="10"/>
      <c r="D1017" s="10"/>
      <c r="E1017" s="10"/>
    </row>
    <row r="1018" spans="1:5" ht="15">
      <c r="A1018" s="12"/>
      <c r="B1018" s="13"/>
      <c r="C1018" s="13"/>
      <c r="D1018" s="13"/>
      <c r="E1018" s="13"/>
    </row>
    <row r="1019" spans="1:5" ht="15">
      <c r="A1019" s="14" t="s">
        <v>3</v>
      </c>
      <c r="B1019" s="14"/>
      <c r="C1019" s="14"/>
      <c r="D1019" s="14"/>
      <c r="E1019" s="14"/>
    </row>
    <row r="1020" spans="1:5" ht="15">
      <c r="A1020" s="9" t="str">
        <f>$A$9</f>
        <v>код та назва відомчої класифікації видатків та кредитування бюджету</v>
      </c>
      <c r="B1020" s="15" t="str">
        <f>$B$9</f>
        <v>06</v>
      </c>
      <c r="C1020" s="16" t="str">
        <f>$C$9</f>
        <v>Орган з питань освіти і науки</v>
      </c>
      <c r="D1020" s="17"/>
      <c r="E1020" s="17"/>
    </row>
    <row r="1021" spans="1:5" ht="15">
      <c r="A1021" s="9" t="s">
        <v>7</v>
      </c>
      <c r="B1021" s="18"/>
      <c r="C1021" s="19"/>
      <c r="D1021" s="19"/>
      <c r="E1021" s="19"/>
    </row>
    <row r="1022" spans="1:5" ht="49.5" customHeight="1">
      <c r="A1022" s="142" t="str">
        <f>'[1]кошт казн'!A1065:E1065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Забезпечення діяльності інших закладів у сфері освіти __)</v>
      </c>
      <c r="B1022" s="142"/>
      <c r="C1022" s="142"/>
      <c r="D1022" s="142"/>
      <c r="E1022" s="142"/>
    </row>
    <row r="1023" spans="1:5" ht="15">
      <c r="A1023" s="9" t="s">
        <v>8</v>
      </c>
      <c r="B1023" s="17"/>
      <c r="C1023" s="21"/>
      <c r="D1023" s="21"/>
      <c r="E1023" s="21"/>
    </row>
    <row r="1024" spans="1:5" ht="19.5" customHeight="1">
      <c r="A1024" s="22"/>
      <c r="B1024" s="22"/>
      <c r="C1024" s="22"/>
      <c r="D1024" s="22"/>
      <c r="E1024" s="22" t="s">
        <v>9</v>
      </c>
    </row>
    <row r="1025" spans="1:5" ht="12.75" customHeight="1">
      <c r="A1025" s="23" t="s">
        <v>10</v>
      </c>
      <c r="B1025" s="23" t="s">
        <v>11</v>
      </c>
      <c r="C1025" s="23" t="s">
        <v>12</v>
      </c>
      <c r="D1025" s="24"/>
      <c r="E1025" s="134" t="s">
        <v>13</v>
      </c>
    </row>
    <row r="1026" spans="1:5" ht="24">
      <c r="A1026" s="27"/>
      <c r="B1026" s="27"/>
      <c r="C1026" s="28" t="s">
        <v>14</v>
      </c>
      <c r="D1026" s="29" t="s">
        <v>15</v>
      </c>
      <c r="E1026" s="134"/>
    </row>
    <row r="1027" spans="1:5">
      <c r="A1027" s="30">
        <v>1</v>
      </c>
      <c r="B1027" s="30">
        <v>2</v>
      </c>
      <c r="C1027" s="30">
        <v>3</v>
      </c>
      <c r="D1027" s="31">
        <v>4</v>
      </c>
      <c r="E1027" s="30">
        <v>5</v>
      </c>
    </row>
    <row r="1028" spans="1:5" ht="15">
      <c r="A1028" s="32" t="s">
        <v>16</v>
      </c>
      <c r="B1028" s="33" t="s">
        <v>17</v>
      </c>
      <c r="C1028" s="34">
        <f>C1029</f>
        <v>3768265</v>
      </c>
      <c r="D1028" s="34">
        <f>D1030+D1041</f>
        <v>87508</v>
      </c>
      <c r="E1028" s="34">
        <f>C1028+D1028</f>
        <v>3855773</v>
      </c>
    </row>
    <row r="1029" spans="1:5" ht="15">
      <c r="A1029" s="36" t="s">
        <v>18</v>
      </c>
      <c r="B1029" s="30" t="s">
        <v>17</v>
      </c>
      <c r="C1029" s="34">
        <f>C1044</f>
        <v>3768265</v>
      </c>
      <c r="D1029" s="37" t="s">
        <v>17</v>
      </c>
      <c r="E1029" s="34">
        <f>C1029</f>
        <v>3768265</v>
      </c>
    </row>
    <row r="1030" spans="1:5" ht="15">
      <c r="A1030" s="36" t="s">
        <v>19</v>
      </c>
      <c r="B1030" s="30" t="s">
        <v>17</v>
      </c>
      <c r="C1030" s="30" t="s">
        <v>17</v>
      </c>
      <c r="D1030" s="34">
        <f>D1031+D1036+D1039</f>
        <v>87508</v>
      </c>
      <c r="E1030" s="34">
        <f>D1030</f>
        <v>87508</v>
      </c>
    </row>
    <row r="1031" spans="1:5" ht="23.25">
      <c r="A1031" s="38" t="s">
        <v>20</v>
      </c>
      <c r="B1031" s="30">
        <v>25010000</v>
      </c>
      <c r="C1031" s="37" t="s">
        <v>17</v>
      </c>
      <c r="D1031" s="34">
        <f>SUM(D1032:D1035)</f>
        <v>87358</v>
      </c>
      <c r="E1031" s="34">
        <f>SUM(E1032:E1035)</f>
        <v>87358</v>
      </c>
    </row>
    <row r="1032" spans="1:5" ht="23.25">
      <c r="A1032" s="38" t="s">
        <v>21</v>
      </c>
      <c r="B1032" s="30">
        <v>25010100</v>
      </c>
      <c r="C1032" s="37" t="s">
        <v>17</v>
      </c>
      <c r="D1032" s="34">
        <f>D696+D808+D920</f>
        <v>0</v>
      </c>
      <c r="E1032" s="34">
        <f t="shared" ref="E1032:E1039" si="35">D1032</f>
        <v>0</v>
      </c>
    </row>
    <row r="1033" spans="1:5" ht="15">
      <c r="A1033" s="38" t="s">
        <v>22</v>
      </c>
      <c r="B1033" s="30">
        <v>25010200</v>
      </c>
      <c r="C1033" s="37" t="s">
        <v>17</v>
      </c>
      <c r="D1033" s="34">
        <f t="shared" ref="D1033:D1039" si="36">D697+D809+D921</f>
        <v>0</v>
      </c>
      <c r="E1033" s="34">
        <f t="shared" si="35"/>
        <v>0</v>
      </c>
    </row>
    <row r="1034" spans="1:5" ht="15">
      <c r="A1034" s="38" t="s">
        <v>23</v>
      </c>
      <c r="B1034" s="30">
        <v>25010300</v>
      </c>
      <c r="C1034" s="37" t="s">
        <v>17</v>
      </c>
      <c r="D1034" s="34">
        <f t="shared" si="36"/>
        <v>87358</v>
      </c>
      <c r="E1034" s="34">
        <f t="shared" si="35"/>
        <v>87358</v>
      </c>
    </row>
    <row r="1035" spans="1:5" ht="23.25">
      <c r="A1035" s="38" t="s">
        <v>24</v>
      </c>
      <c r="B1035" s="30">
        <v>25010400</v>
      </c>
      <c r="C1035" s="37" t="s">
        <v>17</v>
      </c>
      <c r="D1035" s="34">
        <f t="shared" si="36"/>
        <v>0</v>
      </c>
      <c r="E1035" s="34">
        <f t="shared" si="35"/>
        <v>0</v>
      </c>
    </row>
    <row r="1036" spans="1:5" ht="15">
      <c r="A1036" s="39" t="s">
        <v>25</v>
      </c>
      <c r="B1036" s="30">
        <v>25020000</v>
      </c>
      <c r="C1036" s="37" t="s">
        <v>17</v>
      </c>
      <c r="D1036" s="34">
        <f>D1037+D1038</f>
        <v>150</v>
      </c>
      <c r="E1036" s="34">
        <f t="shared" si="35"/>
        <v>150</v>
      </c>
    </row>
    <row r="1037" spans="1:5" ht="15">
      <c r="A1037" s="39" t="s">
        <v>26</v>
      </c>
      <c r="B1037" s="30">
        <v>25020100</v>
      </c>
      <c r="C1037" s="37" t="s">
        <v>17</v>
      </c>
      <c r="D1037" s="34">
        <f t="shared" si="36"/>
        <v>150</v>
      </c>
      <c r="E1037" s="34">
        <f t="shared" si="35"/>
        <v>150</v>
      </c>
    </row>
    <row r="1038" spans="1:5" ht="57">
      <c r="A1038" s="38" t="s">
        <v>27</v>
      </c>
      <c r="B1038" s="41">
        <v>25020200</v>
      </c>
      <c r="C1038" s="37" t="s">
        <v>17</v>
      </c>
      <c r="D1038" s="34">
        <f t="shared" si="36"/>
        <v>0</v>
      </c>
      <c r="E1038" s="40">
        <f t="shared" si="35"/>
        <v>0</v>
      </c>
    </row>
    <row r="1039" spans="1:5" ht="15" customHeight="1">
      <c r="A1039" s="39" t="s">
        <v>28</v>
      </c>
      <c r="B1039" s="30"/>
      <c r="C1039" s="37" t="s">
        <v>17</v>
      </c>
      <c r="D1039" s="34">
        <f t="shared" si="36"/>
        <v>0</v>
      </c>
      <c r="E1039" s="40">
        <f t="shared" si="35"/>
        <v>0</v>
      </c>
    </row>
    <row r="1040" spans="1:5" ht="15">
      <c r="A1040" s="39" t="s">
        <v>29</v>
      </c>
      <c r="B1040" s="30"/>
      <c r="C1040" s="37" t="s">
        <v>17</v>
      </c>
      <c r="D1040" s="40"/>
      <c r="E1040" s="40"/>
    </row>
    <row r="1041" spans="1:5" ht="25.5">
      <c r="A1041" s="43" t="s">
        <v>30</v>
      </c>
      <c r="B1041" s="30"/>
      <c r="C1041" s="37" t="s">
        <v>17</v>
      </c>
      <c r="D1041" s="40">
        <f>'[1]СП ЗВ'!Q295+'[1]СП ЗВ'!AB295+'[1]СП ЗВ'!AM295+'[1]СП ЗВ'!AX295+'[1]СП ЗВ'!BI295+'[1]СП ЗВ'!BT295</f>
        <v>0</v>
      </c>
      <c r="E1041" s="40">
        <f>D1041</f>
        <v>0</v>
      </c>
    </row>
    <row r="1042" spans="1:5" ht="15" customHeight="1">
      <c r="A1042" s="135" t="s">
        <v>31</v>
      </c>
      <c r="B1042" s="30"/>
      <c r="C1042" s="37" t="s">
        <v>17</v>
      </c>
      <c r="D1042" s="40"/>
      <c r="E1042" s="40"/>
    </row>
    <row r="1043" spans="1:5" ht="15">
      <c r="A1043" s="135"/>
      <c r="B1043" s="30"/>
      <c r="C1043" s="37" t="s">
        <v>17</v>
      </c>
      <c r="D1043" s="37" t="s">
        <v>32</v>
      </c>
      <c r="E1043" s="37" t="s">
        <v>32</v>
      </c>
    </row>
    <row r="1044" spans="1:5" ht="15">
      <c r="A1044" s="44" t="s">
        <v>33</v>
      </c>
      <c r="B1044" s="30" t="s">
        <v>17</v>
      </c>
      <c r="C1044" s="40">
        <f>C1045+C1109+C1113+C1085+C1114</f>
        <v>3768265</v>
      </c>
      <c r="D1044" s="40">
        <f>D1045+D1109+D1113+D1085+D1114</f>
        <v>87508</v>
      </c>
      <c r="E1044" s="40">
        <f>C1044+D1044</f>
        <v>3855773</v>
      </c>
    </row>
    <row r="1045" spans="1:5" ht="15.75">
      <c r="A1045" s="45" t="s">
        <v>34</v>
      </c>
      <c r="B1045" s="46">
        <v>2000</v>
      </c>
      <c r="C1045" s="40">
        <f>C1046+C1050+C1051+C1073+C1076+C1080+C1084</f>
        <v>3768265</v>
      </c>
      <c r="D1045" s="40">
        <f>D1046+D1050+D1051+D1073+D1076+D1080+D1084</f>
        <v>87508</v>
      </c>
      <c r="E1045" s="40">
        <f>C1045+D1045</f>
        <v>3855773</v>
      </c>
    </row>
    <row r="1046" spans="1:5" ht="15.75">
      <c r="A1046" s="47" t="s">
        <v>35</v>
      </c>
      <c r="B1046" s="46">
        <v>2110</v>
      </c>
      <c r="C1046" s="40">
        <f>C1047</f>
        <v>2829160</v>
      </c>
      <c r="D1046" s="40">
        <f>D1047</f>
        <v>0</v>
      </c>
      <c r="E1046" s="40">
        <f>C1046+D1046</f>
        <v>2829160</v>
      </c>
    </row>
    <row r="1047" spans="1:5" ht="15.75">
      <c r="A1047" s="48" t="s">
        <v>36</v>
      </c>
      <c r="B1047" s="46">
        <v>2111</v>
      </c>
      <c r="C1047" s="40">
        <f>C711+C823+C935</f>
        <v>2829160</v>
      </c>
      <c r="D1047" s="40">
        <f t="shared" ref="D1047:D1060" si="37">D711+D823+D935</f>
        <v>0</v>
      </c>
      <c r="E1047" s="40">
        <f>C1047+D1047</f>
        <v>2829160</v>
      </c>
    </row>
    <row r="1048" spans="1:5" ht="15.75">
      <c r="A1048" s="48" t="s">
        <v>37</v>
      </c>
      <c r="B1048" s="46">
        <v>2112</v>
      </c>
      <c r="C1048" s="40">
        <f>C712+C824+C936</f>
        <v>0</v>
      </c>
      <c r="D1048" s="40">
        <f t="shared" si="37"/>
        <v>0</v>
      </c>
      <c r="E1048" s="40">
        <f>C1048+D1048</f>
        <v>0</v>
      </c>
    </row>
    <row r="1049" spans="1:5" ht="15" hidden="1">
      <c r="A1049" s="36"/>
      <c r="B1049" s="30">
        <v>1113</v>
      </c>
      <c r="C1049" s="40">
        <f>C713+C825+C937</f>
        <v>0</v>
      </c>
      <c r="D1049" s="40">
        <f t="shared" si="37"/>
        <v>0</v>
      </c>
      <c r="E1049" s="40"/>
    </row>
    <row r="1050" spans="1:5" ht="15.75">
      <c r="A1050" s="47" t="s">
        <v>38</v>
      </c>
      <c r="B1050" s="46">
        <v>2120</v>
      </c>
      <c r="C1050" s="40">
        <f t="shared" ref="C1050:D1065" si="38">C714+C826+C938</f>
        <v>618860</v>
      </c>
      <c r="D1050" s="40">
        <f t="shared" si="37"/>
        <v>0</v>
      </c>
      <c r="E1050" s="40">
        <f t="shared" ref="E1050:E1056" si="39">C1050+D1050</f>
        <v>618860</v>
      </c>
    </row>
    <row r="1051" spans="1:5" ht="15.75">
      <c r="A1051" s="47" t="s">
        <v>39</v>
      </c>
      <c r="B1051" s="46">
        <v>2200</v>
      </c>
      <c r="C1051" s="40">
        <f t="shared" si="38"/>
        <v>320245</v>
      </c>
      <c r="D1051" s="40">
        <f t="shared" si="37"/>
        <v>87508</v>
      </c>
      <c r="E1051" s="40">
        <f t="shared" si="39"/>
        <v>407753</v>
      </c>
    </row>
    <row r="1052" spans="1:5" ht="15.75">
      <c r="A1052" s="50" t="s">
        <v>40</v>
      </c>
      <c r="B1052" s="46">
        <v>2210</v>
      </c>
      <c r="C1052" s="40">
        <f t="shared" si="38"/>
        <v>15600</v>
      </c>
      <c r="D1052" s="40">
        <f t="shared" si="37"/>
        <v>40150</v>
      </c>
      <c r="E1052" s="40">
        <f t="shared" si="39"/>
        <v>55750</v>
      </c>
    </row>
    <row r="1053" spans="1:5" ht="15.75">
      <c r="A1053" s="50" t="s">
        <v>41</v>
      </c>
      <c r="B1053" s="46">
        <v>2220</v>
      </c>
      <c r="C1053" s="40">
        <f t="shared" si="38"/>
        <v>0</v>
      </c>
      <c r="D1053" s="40">
        <f t="shared" si="37"/>
        <v>0</v>
      </c>
      <c r="E1053" s="40">
        <f t="shared" si="39"/>
        <v>0</v>
      </c>
    </row>
    <row r="1054" spans="1:5" ht="15.75">
      <c r="A1054" s="50" t="s">
        <v>42</v>
      </c>
      <c r="B1054" s="46">
        <v>2230</v>
      </c>
      <c r="C1054" s="40">
        <f t="shared" si="38"/>
        <v>0</v>
      </c>
      <c r="D1054" s="40">
        <f t="shared" si="37"/>
        <v>0</v>
      </c>
      <c r="E1054" s="40">
        <f t="shared" si="39"/>
        <v>0</v>
      </c>
    </row>
    <row r="1055" spans="1:5" ht="15.75">
      <c r="A1055" s="50" t="s">
        <v>43</v>
      </c>
      <c r="B1055" s="46">
        <v>2240</v>
      </c>
      <c r="C1055" s="40">
        <f t="shared" si="38"/>
        <v>26220</v>
      </c>
      <c r="D1055" s="40">
        <f t="shared" si="37"/>
        <v>47358</v>
      </c>
      <c r="E1055" s="40">
        <f t="shared" si="39"/>
        <v>73578</v>
      </c>
    </row>
    <row r="1056" spans="1:5" ht="15" hidden="1">
      <c r="A1056" s="51" t="s">
        <v>44</v>
      </c>
      <c r="B1056" s="52">
        <v>1135</v>
      </c>
      <c r="C1056" s="40">
        <f t="shared" si="38"/>
        <v>0</v>
      </c>
      <c r="D1056" s="40">
        <f t="shared" si="37"/>
        <v>0</v>
      </c>
      <c r="E1056" s="40">
        <f t="shared" si="39"/>
        <v>0</v>
      </c>
    </row>
    <row r="1057" spans="1:5" s="81" customFormat="1" ht="15" hidden="1">
      <c r="A1057" s="36"/>
      <c r="B1057" s="30">
        <v>1136</v>
      </c>
      <c r="C1057" s="40">
        <f t="shared" si="38"/>
        <v>0</v>
      </c>
      <c r="D1057" s="40">
        <f t="shared" si="37"/>
        <v>0</v>
      </c>
      <c r="E1057" s="40"/>
    </row>
    <row r="1058" spans="1:5" s="81" customFormat="1" ht="15" hidden="1">
      <c r="A1058" s="36"/>
      <c r="B1058" s="30">
        <v>1137</v>
      </c>
      <c r="C1058" s="40">
        <f t="shared" si="38"/>
        <v>0</v>
      </c>
      <c r="D1058" s="40">
        <f t="shared" si="37"/>
        <v>0</v>
      </c>
      <c r="E1058" s="40"/>
    </row>
    <row r="1059" spans="1:5" s="81" customFormat="1" ht="15" hidden="1">
      <c r="A1059" s="36"/>
      <c r="B1059" s="30">
        <v>1138</v>
      </c>
      <c r="C1059" s="40">
        <f t="shared" si="38"/>
        <v>0</v>
      </c>
      <c r="D1059" s="40">
        <f t="shared" si="37"/>
        <v>0</v>
      </c>
      <c r="E1059" s="40"/>
    </row>
    <row r="1060" spans="1:5" s="81" customFormat="1" ht="15" hidden="1">
      <c r="A1060" s="36"/>
      <c r="B1060" s="30">
        <v>1139</v>
      </c>
      <c r="C1060" s="40">
        <f t="shared" si="38"/>
        <v>0</v>
      </c>
      <c r="D1060" s="40">
        <f t="shared" si="37"/>
        <v>0</v>
      </c>
      <c r="E1060" s="40"/>
    </row>
    <row r="1061" spans="1:5" ht="15.75">
      <c r="A1061" s="50" t="s">
        <v>45</v>
      </c>
      <c r="B1061" s="46">
        <v>2250</v>
      </c>
      <c r="C1061" s="40">
        <f t="shared" si="38"/>
        <v>180</v>
      </c>
      <c r="D1061" s="40">
        <f t="shared" si="38"/>
        <v>0</v>
      </c>
      <c r="E1061" s="40">
        <f>C1061+D1061</f>
        <v>180</v>
      </c>
    </row>
    <row r="1062" spans="1:5" ht="15.75">
      <c r="A1062" s="50" t="s">
        <v>46</v>
      </c>
      <c r="B1062" s="46">
        <v>2260</v>
      </c>
      <c r="C1062" s="40">
        <f t="shared" si="38"/>
        <v>0</v>
      </c>
      <c r="D1062" s="40">
        <f t="shared" si="38"/>
        <v>0</v>
      </c>
      <c r="E1062" s="40"/>
    </row>
    <row r="1063" spans="1:5" ht="15.75">
      <c r="A1063" s="50" t="s">
        <v>47</v>
      </c>
      <c r="B1063" s="46">
        <v>2270</v>
      </c>
      <c r="C1063" s="40">
        <f>C1064+C1065+C1066+C1067</f>
        <v>278245</v>
      </c>
      <c r="D1063" s="40">
        <f>D1064+D1065+D1066+D1067</f>
        <v>0</v>
      </c>
      <c r="E1063" s="40">
        <f t="shared" ref="E1063:E1070" si="40">C1063+D1063</f>
        <v>278245</v>
      </c>
    </row>
    <row r="1064" spans="1:5" ht="15.75">
      <c r="A1064" s="48" t="s">
        <v>48</v>
      </c>
      <c r="B1064" s="46">
        <v>2271</v>
      </c>
      <c r="C1064" s="40">
        <f t="shared" si="38"/>
        <v>221540</v>
      </c>
      <c r="D1064" s="40">
        <f t="shared" si="38"/>
        <v>0</v>
      </c>
      <c r="E1064" s="40">
        <f t="shared" si="40"/>
        <v>221540</v>
      </c>
    </row>
    <row r="1065" spans="1:5" ht="15.75">
      <c r="A1065" s="48" t="s">
        <v>49</v>
      </c>
      <c r="B1065" s="46">
        <v>2272</v>
      </c>
      <c r="C1065" s="40">
        <f t="shared" si="38"/>
        <v>7027</v>
      </c>
      <c r="D1065" s="40">
        <f t="shared" si="38"/>
        <v>0</v>
      </c>
      <c r="E1065" s="40">
        <f t="shared" si="40"/>
        <v>7027</v>
      </c>
    </row>
    <row r="1066" spans="1:5" ht="15.75">
      <c r="A1066" s="48" t="s">
        <v>50</v>
      </c>
      <c r="B1066" s="46">
        <v>2273</v>
      </c>
      <c r="C1066" s="40">
        <f t="shared" ref="C1066:D1067" si="41">C730+C842+C954</f>
        <v>49678</v>
      </c>
      <c r="D1066" s="40">
        <f t="shared" si="41"/>
        <v>0</v>
      </c>
      <c r="E1066" s="40">
        <f t="shared" si="40"/>
        <v>49678</v>
      </c>
    </row>
    <row r="1067" spans="1:5" ht="15.75">
      <c r="A1067" s="48" t="s">
        <v>51</v>
      </c>
      <c r="B1067" s="46">
        <v>2274</v>
      </c>
      <c r="C1067" s="40">
        <f t="shared" si="41"/>
        <v>0</v>
      </c>
      <c r="D1067" s="40">
        <f t="shared" si="41"/>
        <v>0</v>
      </c>
      <c r="E1067" s="55">
        <f t="shared" si="40"/>
        <v>0</v>
      </c>
    </row>
    <row r="1068" spans="1:5" ht="15.75">
      <c r="A1068" s="48" t="s">
        <v>52</v>
      </c>
      <c r="B1068" s="46">
        <v>2275</v>
      </c>
      <c r="C1068" s="40">
        <f>'[1]поміс розб'!AE690</f>
        <v>0</v>
      </c>
      <c r="D1068" s="59">
        <f>'[1]СП ЗВ'!C316</f>
        <v>0</v>
      </c>
      <c r="E1068" s="40">
        <f t="shared" si="40"/>
        <v>0</v>
      </c>
    </row>
    <row r="1069" spans="1:5" ht="15.75">
      <c r="A1069" s="48" t="s">
        <v>54</v>
      </c>
      <c r="B1069" s="46">
        <v>2276</v>
      </c>
      <c r="C1069" s="40">
        <f>'[1]поміс розб'!AE691</f>
        <v>0</v>
      </c>
      <c r="D1069" s="59">
        <f>'[1]СП ЗВ'!C317</f>
        <v>0</v>
      </c>
      <c r="E1069" s="40">
        <f t="shared" si="40"/>
        <v>0</v>
      </c>
    </row>
    <row r="1070" spans="1:5" ht="31.5">
      <c r="A1070" s="50" t="s">
        <v>55</v>
      </c>
      <c r="B1070" s="46">
        <v>2280</v>
      </c>
      <c r="C1070" s="40">
        <f>C1071+C1072</f>
        <v>0</v>
      </c>
      <c r="D1070" s="40">
        <f>D1071+D1072</f>
        <v>0</v>
      </c>
      <c r="E1070" s="40">
        <f t="shared" si="40"/>
        <v>0</v>
      </c>
    </row>
    <row r="1071" spans="1:5" ht="31.5">
      <c r="A1071" s="48" t="s">
        <v>56</v>
      </c>
      <c r="B1071" s="46">
        <v>2281</v>
      </c>
      <c r="C1071" s="40"/>
      <c r="D1071" s="40"/>
      <c r="E1071" s="40"/>
    </row>
    <row r="1072" spans="1:5" ht="31.5">
      <c r="A1072" s="48" t="s">
        <v>57</v>
      </c>
      <c r="B1072" s="46">
        <v>2282</v>
      </c>
      <c r="C1072" s="40">
        <f>C736+C848+C960</f>
        <v>0</v>
      </c>
      <c r="D1072" s="40">
        <f>D736+D848+D960</f>
        <v>0</v>
      </c>
      <c r="E1072" s="40">
        <f>C1072+D1072</f>
        <v>0</v>
      </c>
    </row>
    <row r="1073" spans="1:5" ht="15.75">
      <c r="A1073" s="47" t="s">
        <v>58</v>
      </c>
      <c r="B1073" s="46">
        <v>2400</v>
      </c>
      <c r="C1073" s="40"/>
      <c r="D1073" s="40"/>
      <c r="E1073" s="40"/>
    </row>
    <row r="1074" spans="1:5" ht="15.75">
      <c r="A1074" s="56" t="s">
        <v>59</v>
      </c>
      <c r="B1074" s="57">
        <v>2410</v>
      </c>
      <c r="C1074" s="40"/>
      <c r="D1074" s="40"/>
      <c r="E1074" s="40"/>
    </row>
    <row r="1075" spans="1:5" ht="15.75">
      <c r="A1075" s="56" t="s">
        <v>60</v>
      </c>
      <c r="B1075" s="57">
        <v>2420</v>
      </c>
      <c r="C1075" s="40"/>
      <c r="D1075" s="40"/>
      <c r="E1075" s="40"/>
    </row>
    <row r="1076" spans="1:5" ht="15.75">
      <c r="A1076" s="58" t="s">
        <v>61</v>
      </c>
      <c r="B1076" s="57">
        <v>2600</v>
      </c>
      <c r="C1076" s="59"/>
      <c r="D1076" s="59"/>
      <c r="E1076" s="55">
        <f>C1076+D1076</f>
        <v>0</v>
      </c>
    </row>
    <row r="1077" spans="1:5" ht="30">
      <c r="A1077" s="60" t="s">
        <v>62</v>
      </c>
      <c r="B1077" s="57">
        <v>2610</v>
      </c>
      <c r="C1077" s="61"/>
      <c r="D1077" s="61"/>
      <c r="E1077" s="61"/>
    </row>
    <row r="1078" spans="1:5" ht="15.75">
      <c r="A1078" s="60" t="s">
        <v>63</v>
      </c>
      <c r="B1078" s="57">
        <v>2620</v>
      </c>
      <c r="C1078" s="61"/>
      <c r="D1078" s="61"/>
      <c r="E1078" s="61"/>
    </row>
    <row r="1079" spans="1:5" ht="31.5">
      <c r="A1079" s="56" t="s">
        <v>64</v>
      </c>
      <c r="B1079" s="57">
        <v>2630</v>
      </c>
      <c r="C1079" s="59"/>
      <c r="D1079" s="59"/>
      <c r="E1079" s="55">
        <f>C1079+D1079</f>
        <v>0</v>
      </c>
    </row>
    <row r="1080" spans="1:5" ht="15.75">
      <c r="A1080" s="62" t="s">
        <v>65</v>
      </c>
      <c r="B1080" s="57">
        <v>2700</v>
      </c>
      <c r="C1080" s="59"/>
      <c r="D1080" s="59"/>
      <c r="E1080" s="59"/>
    </row>
    <row r="1081" spans="1:5" ht="15.75">
      <c r="A1081" s="56" t="s">
        <v>66</v>
      </c>
      <c r="B1081" s="57">
        <v>2710</v>
      </c>
      <c r="C1081" s="59"/>
      <c r="D1081" s="59"/>
      <c r="E1081" s="59"/>
    </row>
    <row r="1082" spans="1:5" ht="15.75">
      <c r="A1082" s="56" t="s">
        <v>67</v>
      </c>
      <c r="B1082" s="57">
        <v>2720</v>
      </c>
      <c r="C1082" s="40"/>
      <c r="D1082" s="40"/>
      <c r="E1082" s="40">
        <f t="shared" ref="E1082:E1087" si="42">C1082+D1082</f>
        <v>0</v>
      </c>
    </row>
    <row r="1083" spans="1:5" ht="15.75">
      <c r="A1083" s="56" t="s">
        <v>68</v>
      </c>
      <c r="B1083" s="57">
        <v>2730</v>
      </c>
      <c r="C1083" s="40"/>
      <c r="D1083" s="40"/>
      <c r="E1083" s="40">
        <f t="shared" si="42"/>
        <v>0</v>
      </c>
    </row>
    <row r="1084" spans="1:5" ht="15.75">
      <c r="A1084" s="62" t="s">
        <v>69</v>
      </c>
      <c r="B1084" s="57">
        <v>2800</v>
      </c>
      <c r="C1084" s="40">
        <f>C748+C860+C972</f>
        <v>0</v>
      </c>
      <c r="D1084" s="40">
        <f>D748+D860+D972</f>
        <v>0</v>
      </c>
      <c r="E1084" s="40">
        <f t="shared" si="42"/>
        <v>0</v>
      </c>
    </row>
    <row r="1085" spans="1:5" ht="15.75">
      <c r="A1085" s="62" t="s">
        <v>70</v>
      </c>
      <c r="B1085" s="57">
        <v>3000</v>
      </c>
      <c r="C1085" s="40">
        <f>C1086+C1101+C1102+C1103</f>
        <v>0</v>
      </c>
      <c r="D1085" s="40">
        <f>D1086+D1101+D1102+D1103</f>
        <v>0</v>
      </c>
      <c r="E1085" s="40">
        <f t="shared" si="42"/>
        <v>0</v>
      </c>
    </row>
    <row r="1086" spans="1:5" ht="15.75">
      <c r="A1086" s="63" t="s">
        <v>71</v>
      </c>
      <c r="B1086" s="46">
        <v>3100</v>
      </c>
      <c r="C1086" s="40">
        <f>C1087+C1088+C1092+C1096</f>
        <v>0</v>
      </c>
      <c r="D1086" s="40">
        <f>D1087+D1088+D1092+D1096</f>
        <v>0</v>
      </c>
      <c r="E1086" s="40">
        <f t="shared" si="42"/>
        <v>0</v>
      </c>
    </row>
    <row r="1087" spans="1:5" ht="31.5">
      <c r="A1087" s="50" t="s">
        <v>72</v>
      </c>
      <c r="B1087" s="46">
        <v>3110</v>
      </c>
      <c r="C1087" s="40">
        <f>C751+C863+C975</f>
        <v>0</v>
      </c>
      <c r="D1087" s="40">
        <f>D751+D863+D975</f>
        <v>0</v>
      </c>
      <c r="E1087" s="55">
        <f t="shared" si="42"/>
        <v>0</v>
      </c>
    </row>
    <row r="1088" spans="1:5" ht="15.75">
      <c r="A1088" s="50" t="s">
        <v>73</v>
      </c>
      <c r="B1088" s="46">
        <v>3120</v>
      </c>
      <c r="C1088" s="61"/>
      <c r="D1088" s="61"/>
      <c r="E1088" s="61"/>
    </row>
    <row r="1089" spans="1:5" ht="15.75">
      <c r="A1089" s="48" t="s">
        <v>74</v>
      </c>
      <c r="B1089" s="46">
        <v>3121</v>
      </c>
      <c r="C1089" s="64"/>
      <c r="D1089" s="64"/>
      <c r="E1089" s="64"/>
    </row>
    <row r="1090" spans="1:5" ht="15" hidden="1">
      <c r="A1090" s="65"/>
      <c r="B1090" s="30">
        <v>2122</v>
      </c>
      <c r="C1090" s="59"/>
      <c r="D1090" s="59"/>
      <c r="E1090" s="59"/>
    </row>
    <row r="1091" spans="1:5" ht="15.75">
      <c r="A1091" s="48" t="s">
        <v>75</v>
      </c>
      <c r="B1091" s="46">
        <v>3122</v>
      </c>
      <c r="C1091" s="40"/>
      <c r="D1091" s="40"/>
      <c r="E1091" s="40"/>
    </row>
    <row r="1092" spans="1:5" ht="15.75">
      <c r="A1092" s="50" t="s">
        <v>76</v>
      </c>
      <c r="B1092" s="46">
        <v>3130</v>
      </c>
      <c r="C1092" s="40">
        <f>C1093+C1094+C1095</f>
        <v>0</v>
      </c>
      <c r="D1092" s="40">
        <f>D1093+D1094+D1095</f>
        <v>0</v>
      </c>
      <c r="E1092" s="49">
        <f>C1092+D1092</f>
        <v>0</v>
      </c>
    </row>
    <row r="1093" spans="1:5" ht="15.75">
      <c r="A1093" s="48" t="s">
        <v>77</v>
      </c>
      <c r="B1093" s="46">
        <v>3131</v>
      </c>
      <c r="C1093" s="40"/>
      <c r="D1093" s="40"/>
      <c r="E1093" s="49"/>
    </row>
    <row r="1094" spans="1:5" ht="15" hidden="1">
      <c r="A1094" s="66"/>
      <c r="B1094" s="30">
        <v>2132</v>
      </c>
      <c r="C1094" s="40"/>
      <c r="D1094" s="40"/>
      <c r="E1094" s="49"/>
    </row>
    <row r="1095" spans="1:5" ht="15.75">
      <c r="A1095" s="48" t="s">
        <v>78</v>
      </c>
      <c r="B1095" s="46">
        <v>3132</v>
      </c>
      <c r="C1095" s="40">
        <f>C759+C871+C983</f>
        <v>0</v>
      </c>
      <c r="D1095" s="40">
        <f>D759+D871+D983</f>
        <v>0</v>
      </c>
      <c r="E1095" s="49">
        <f>C1095+D1095</f>
        <v>0</v>
      </c>
    </row>
    <row r="1096" spans="1:5" ht="15.75">
      <c r="A1096" s="50" t="s">
        <v>79</v>
      </c>
      <c r="B1096" s="46">
        <v>3140</v>
      </c>
      <c r="C1096" s="40"/>
      <c r="D1096" s="40"/>
      <c r="E1096" s="40"/>
    </row>
    <row r="1097" spans="1:5" ht="15.75">
      <c r="A1097" s="48" t="s">
        <v>80</v>
      </c>
      <c r="B1097" s="46">
        <v>3141</v>
      </c>
      <c r="C1097" s="59"/>
      <c r="D1097" s="59"/>
      <c r="E1097" s="59"/>
    </row>
    <row r="1098" spans="1:5" ht="15" hidden="1">
      <c r="A1098" s="66"/>
      <c r="B1098" s="30">
        <v>2142</v>
      </c>
      <c r="C1098" s="40"/>
      <c r="D1098" s="40"/>
      <c r="E1098" s="40"/>
    </row>
    <row r="1099" spans="1:5" ht="15.75">
      <c r="A1099" s="48" t="s">
        <v>81</v>
      </c>
      <c r="B1099" s="46">
        <v>3142</v>
      </c>
      <c r="C1099" s="40"/>
      <c r="D1099" s="40"/>
      <c r="E1099" s="40"/>
    </row>
    <row r="1100" spans="1:5" ht="15.75">
      <c r="A1100" s="48" t="s">
        <v>82</v>
      </c>
      <c r="B1100" s="46">
        <v>3143</v>
      </c>
      <c r="C1100" s="40"/>
      <c r="D1100" s="40"/>
      <c r="E1100" s="40"/>
    </row>
    <row r="1101" spans="1:5" ht="15.75">
      <c r="A1101" s="50" t="s">
        <v>83</v>
      </c>
      <c r="B1101" s="46">
        <v>3150</v>
      </c>
      <c r="C1101" s="40"/>
      <c r="D1101" s="40"/>
      <c r="E1101" s="40"/>
    </row>
    <row r="1102" spans="1:5" ht="15.75">
      <c r="A1102" s="50" t="s">
        <v>84</v>
      </c>
      <c r="B1102" s="46">
        <v>3160</v>
      </c>
      <c r="C1102" s="40"/>
      <c r="D1102" s="40"/>
      <c r="E1102" s="40"/>
    </row>
    <row r="1103" spans="1:5" ht="15.75">
      <c r="A1103" s="63" t="s">
        <v>85</v>
      </c>
      <c r="B1103" s="46">
        <v>3200</v>
      </c>
      <c r="C1103" s="59"/>
      <c r="D1103" s="59"/>
      <c r="E1103" s="59"/>
    </row>
    <row r="1104" spans="1:5" ht="19.5" customHeight="1">
      <c r="A1104" s="50" t="s">
        <v>86</v>
      </c>
      <c r="B1104" s="46">
        <v>3210</v>
      </c>
      <c r="C1104" s="40"/>
      <c r="D1104" s="40"/>
      <c r="E1104" s="40"/>
    </row>
    <row r="1105" spans="1:5" ht="31.5">
      <c r="A1105" s="50" t="s">
        <v>87</v>
      </c>
      <c r="B1105" s="46">
        <v>3220</v>
      </c>
      <c r="C1105" s="40"/>
      <c r="D1105" s="40"/>
      <c r="E1105" s="40"/>
    </row>
    <row r="1106" spans="1:5" ht="31.5">
      <c r="A1106" s="50" t="s">
        <v>88</v>
      </c>
      <c r="B1106" s="46">
        <v>3230</v>
      </c>
      <c r="C1106" s="40"/>
      <c r="D1106" s="40"/>
      <c r="E1106" s="40"/>
    </row>
    <row r="1107" spans="1:5" ht="15.75">
      <c r="A1107" s="50" t="s">
        <v>89</v>
      </c>
      <c r="B1107" s="46">
        <v>3240</v>
      </c>
      <c r="C1107" s="40"/>
      <c r="D1107" s="40"/>
      <c r="E1107" s="40"/>
    </row>
    <row r="1108" spans="1:5" ht="15" hidden="1">
      <c r="A1108" s="67" t="s">
        <v>90</v>
      </c>
      <c r="B1108" s="52">
        <v>3000</v>
      </c>
      <c r="C1108" s="40"/>
      <c r="D1108" s="40"/>
      <c r="E1108" s="40"/>
    </row>
    <row r="1109" spans="1:5" ht="15.75">
      <c r="A1109" s="68" t="s">
        <v>91</v>
      </c>
      <c r="B1109" s="46">
        <v>4110</v>
      </c>
      <c r="C1109" s="40"/>
      <c r="D1109" s="40"/>
      <c r="E1109" s="40"/>
    </row>
    <row r="1110" spans="1:5" ht="31.5">
      <c r="A1110" s="48" t="s">
        <v>92</v>
      </c>
      <c r="B1110" s="46">
        <v>4111</v>
      </c>
      <c r="C1110" s="40"/>
      <c r="D1110" s="40"/>
      <c r="E1110" s="40"/>
    </row>
    <row r="1111" spans="1:5" ht="15.75">
      <c r="A1111" s="48" t="s">
        <v>93</v>
      </c>
      <c r="B1111" s="46">
        <v>4112</v>
      </c>
      <c r="C1111" s="40"/>
      <c r="D1111" s="40"/>
      <c r="E1111" s="40"/>
    </row>
    <row r="1112" spans="1:5" ht="15.75">
      <c r="A1112" s="48" t="s">
        <v>94</v>
      </c>
      <c r="B1112" s="46">
        <v>4113</v>
      </c>
      <c r="C1112" s="40"/>
      <c r="D1112" s="40"/>
      <c r="E1112" s="40"/>
    </row>
    <row r="1113" spans="1:5" ht="15.75">
      <c r="A1113" s="68" t="s">
        <v>95</v>
      </c>
      <c r="B1113" s="46">
        <v>4210</v>
      </c>
      <c r="C1113" s="40"/>
      <c r="D1113" s="40"/>
      <c r="E1113" s="40"/>
    </row>
    <row r="1114" spans="1:5" ht="15.75">
      <c r="A1114" s="62" t="s">
        <v>96</v>
      </c>
      <c r="B1114" s="69">
        <v>9000</v>
      </c>
      <c r="C1114" s="70"/>
      <c r="D1114" s="36"/>
      <c r="E1114" s="71"/>
    </row>
    <row r="1116" spans="1:5" ht="15">
      <c r="A1116" s="72" t="str">
        <f>$A$216</f>
        <v xml:space="preserve">Керівник        </v>
      </c>
      <c r="B1116" s="73"/>
      <c r="C1116" s="73"/>
      <c r="D1116" s="73" t="str">
        <f>$D$216</f>
        <v>А.Р.Садченко</v>
      </c>
      <c r="E1116" s="73"/>
    </row>
    <row r="1117" spans="1:5" ht="15">
      <c r="A1117" s="72"/>
      <c r="B1117" s="76" t="s">
        <v>101</v>
      </c>
      <c r="C1117" s="76"/>
      <c r="D1117" s="76" t="s">
        <v>102</v>
      </c>
      <c r="E1117" s="76"/>
    </row>
    <row r="1119" spans="1:5" ht="15">
      <c r="A1119" s="74" t="s">
        <v>99</v>
      </c>
      <c r="B1119" s="73"/>
      <c r="C1119" s="73"/>
      <c r="D1119" s="73" t="s">
        <v>100</v>
      </c>
      <c r="E1119" s="73"/>
    </row>
    <row r="1120" spans="1:5">
      <c r="A1120" s="75"/>
      <c r="B1120" s="76" t="s">
        <v>101</v>
      </c>
      <c r="C1120" s="76"/>
      <c r="D1120" s="76" t="s">
        <v>102</v>
      </c>
      <c r="E1120" s="76"/>
    </row>
    <row r="1121" spans="1:5" ht="15">
      <c r="A1121" s="86">
        <f>A1009</f>
        <v>43164</v>
      </c>
      <c r="B1121" s="11"/>
      <c r="C1121" s="11"/>
      <c r="D1121" s="11"/>
      <c r="E1121" s="11"/>
    </row>
    <row r="1122" spans="1:5" ht="15">
      <c r="A1122" s="78" t="s">
        <v>104</v>
      </c>
      <c r="B1122" s="11"/>
      <c r="C1122" s="11"/>
      <c r="D1122" s="11"/>
      <c r="E1122" s="11"/>
    </row>
    <row r="1123" spans="1:5">
      <c r="E1123" s="1">
        <v>18</v>
      </c>
    </row>
    <row r="1124" spans="1:5">
      <c r="C1124" s="2"/>
      <c r="D1124" s="3" t="s">
        <v>0</v>
      </c>
      <c r="E1124" s="4">
        <v>21</v>
      </c>
    </row>
    <row r="1125" spans="1:5" ht="17.25" customHeight="1">
      <c r="C1125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1125" s="133"/>
      <c r="E1125" s="133"/>
    </row>
    <row r="1126" spans="1:5" ht="15" customHeight="1">
      <c r="C1126" s="133"/>
      <c r="D1126" s="133"/>
      <c r="E1126" s="133"/>
    </row>
    <row r="1127" spans="1:5" ht="12.75" customHeight="1">
      <c r="A1127" s="5"/>
      <c r="B1127" s="6"/>
      <c r="C1127" s="133"/>
      <c r="D1127" s="133"/>
      <c r="E1127" s="133"/>
    </row>
    <row r="1128" spans="1:5" ht="15.75">
      <c r="A1128" s="7" t="str">
        <f>A1016</f>
        <v>ЗВЕДЕНИЙ   КОШТОРИС  НА 2018 РІК</v>
      </c>
      <c r="B1128" s="8"/>
      <c r="C1128" s="8"/>
      <c r="D1128" s="8"/>
      <c r="E1128" s="8"/>
    </row>
    <row r="1129" spans="1:5" ht="15">
      <c r="A1129" s="9"/>
      <c r="B1129" s="10"/>
      <c r="C1129" s="10"/>
      <c r="D1129" s="10"/>
      <c r="E1129" s="10"/>
    </row>
    <row r="1130" spans="1:5" ht="15">
      <c r="A1130" s="12"/>
      <c r="B1130" s="13"/>
      <c r="C1130" s="13"/>
      <c r="D1130" s="13"/>
      <c r="E1130" s="13"/>
    </row>
    <row r="1131" spans="1:5" ht="15">
      <c r="A1131" s="14" t="s">
        <v>3</v>
      </c>
      <c r="B1131" s="14"/>
      <c r="C1131" s="14"/>
      <c r="D1131" s="14"/>
      <c r="E1131" s="14"/>
    </row>
    <row r="1132" spans="1:5" ht="15">
      <c r="A1132" s="9" t="str">
        <f>$A$9</f>
        <v>код та назва відомчої класифікації видатків та кредитування бюджету</v>
      </c>
      <c r="B1132" s="15" t="str">
        <f>$B$9</f>
        <v>06</v>
      </c>
      <c r="C1132" s="16" t="str">
        <f>$C$9</f>
        <v>Орган з питань освіти і науки</v>
      </c>
      <c r="D1132" s="17"/>
      <c r="E1132" s="17"/>
    </row>
    <row r="1133" spans="1:5" ht="15">
      <c r="A1133" s="9" t="s">
        <v>7</v>
      </c>
      <c r="B1133" s="18"/>
      <c r="C1133" s="19"/>
      <c r="D1133" s="19"/>
      <c r="E1133" s="19"/>
    </row>
    <row r="1134" spans="1:5" ht="57" customHeight="1">
      <c r="A1134" s="132" t="str">
        <f>[1]коштзв!A725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методу)*________0611161 Забезпечення діяльності інших закладів у сфері освіти __)</v>
      </c>
      <c r="B1134" s="132"/>
      <c r="C1134" s="132"/>
      <c r="D1134" s="132"/>
      <c r="E1134" s="132"/>
    </row>
    <row r="1135" spans="1:5" ht="15" hidden="1">
      <c r="A1135" s="9" t="s">
        <v>8</v>
      </c>
      <c r="B1135" s="17"/>
      <c r="C1135" s="21"/>
      <c r="D1135" s="21"/>
      <c r="E1135" s="21"/>
    </row>
    <row r="1136" spans="1:5" ht="20.25" customHeight="1">
      <c r="A1136" s="22"/>
      <c r="B1136" s="22"/>
      <c r="C1136" s="22"/>
      <c r="D1136" s="22"/>
      <c r="E1136" s="22" t="s">
        <v>9</v>
      </c>
    </row>
    <row r="1137" spans="1:5" ht="12.75" customHeight="1">
      <c r="A1137" s="23" t="s">
        <v>10</v>
      </c>
      <c r="B1137" s="23" t="s">
        <v>11</v>
      </c>
      <c r="C1137" s="23" t="s">
        <v>12</v>
      </c>
      <c r="D1137" s="24"/>
      <c r="E1137" s="134" t="s">
        <v>13</v>
      </c>
    </row>
    <row r="1138" spans="1:5" ht="24">
      <c r="A1138" s="27"/>
      <c r="B1138" s="27"/>
      <c r="C1138" s="28" t="s">
        <v>14</v>
      </c>
      <c r="D1138" s="29" t="s">
        <v>15</v>
      </c>
      <c r="E1138" s="134"/>
    </row>
    <row r="1139" spans="1:5">
      <c r="A1139" s="30">
        <v>1</v>
      </c>
      <c r="B1139" s="30">
        <v>2</v>
      </c>
      <c r="C1139" s="30">
        <v>3</v>
      </c>
      <c r="D1139" s="31">
        <v>4</v>
      </c>
      <c r="E1139" s="30">
        <v>5</v>
      </c>
    </row>
    <row r="1140" spans="1:5" ht="15">
      <c r="A1140" s="32" t="s">
        <v>16</v>
      </c>
      <c r="B1140" s="33" t="s">
        <v>17</v>
      </c>
      <c r="C1140" s="34">
        <f>C1141</f>
        <v>1898150</v>
      </c>
      <c r="D1140" s="34">
        <f>D1142+D1153</f>
        <v>0</v>
      </c>
      <c r="E1140" s="34">
        <f>C1140+D1140</f>
        <v>1898150</v>
      </c>
    </row>
    <row r="1141" spans="1:5" ht="15">
      <c r="A1141" s="36" t="s">
        <v>18</v>
      </c>
      <c r="B1141" s="30" t="s">
        <v>17</v>
      </c>
      <c r="C1141" s="34">
        <f>C1156</f>
        <v>1898150</v>
      </c>
      <c r="D1141" s="37" t="s">
        <v>17</v>
      </c>
      <c r="E1141" s="34">
        <f>C1141</f>
        <v>1898150</v>
      </c>
    </row>
    <row r="1142" spans="1:5" ht="15">
      <c r="A1142" s="36" t="s">
        <v>19</v>
      </c>
      <c r="B1142" s="30" t="s">
        <v>17</v>
      </c>
      <c r="C1142" s="30" t="s">
        <v>17</v>
      </c>
      <c r="D1142" s="34">
        <f>D1143+D1148+D1151</f>
        <v>0</v>
      </c>
      <c r="E1142" s="34">
        <f>D1142</f>
        <v>0</v>
      </c>
    </row>
    <row r="1143" spans="1:5" ht="23.25">
      <c r="A1143" s="38" t="s">
        <v>20</v>
      </c>
      <c r="B1143" s="30">
        <v>25010000</v>
      </c>
      <c r="C1143" s="37" t="s">
        <v>17</v>
      </c>
      <c r="D1143" s="34">
        <f>SUM(D1144:D1147)</f>
        <v>0</v>
      </c>
      <c r="E1143" s="34">
        <f>SUM(E1144:E1147)</f>
        <v>0</v>
      </c>
    </row>
    <row r="1144" spans="1:5" ht="12.75" customHeight="1">
      <c r="A1144" s="38" t="s">
        <v>21</v>
      </c>
      <c r="B1144" s="30">
        <v>25010100</v>
      </c>
      <c r="C1144" s="37" t="s">
        <v>17</v>
      </c>
      <c r="D1144" s="34">
        <f>'[1]СП ЗВ'!E342</f>
        <v>0</v>
      </c>
      <c r="E1144" s="34">
        <f t="shared" ref="E1144:E1153" si="43">D1144</f>
        <v>0</v>
      </c>
    </row>
    <row r="1145" spans="1:5" ht="15">
      <c r="A1145" s="38" t="s">
        <v>22</v>
      </c>
      <c r="B1145" s="30">
        <v>25010200</v>
      </c>
      <c r="C1145" s="37" t="s">
        <v>17</v>
      </c>
      <c r="D1145" s="34">
        <f>'[1]СП ЗВ'!F342</f>
        <v>0</v>
      </c>
      <c r="E1145" s="34">
        <f t="shared" si="43"/>
        <v>0</v>
      </c>
    </row>
    <row r="1146" spans="1:5" ht="15">
      <c r="A1146" s="38" t="s">
        <v>23</v>
      </c>
      <c r="B1146" s="30">
        <v>25010300</v>
      </c>
      <c r="C1146" s="37" t="s">
        <v>17</v>
      </c>
      <c r="D1146" s="34">
        <f>'[1]СП ЗВ'!G342</f>
        <v>0</v>
      </c>
      <c r="E1146" s="34">
        <f t="shared" si="43"/>
        <v>0</v>
      </c>
    </row>
    <row r="1147" spans="1:5" ht="23.25">
      <c r="A1147" s="38" t="s">
        <v>24</v>
      </c>
      <c r="B1147" s="30">
        <v>25010400</v>
      </c>
      <c r="C1147" s="37" t="s">
        <v>17</v>
      </c>
      <c r="D1147" s="34">
        <f>'[1]СП ЗВ'!H342</f>
        <v>0</v>
      </c>
      <c r="E1147" s="34">
        <f t="shared" si="43"/>
        <v>0</v>
      </c>
    </row>
    <row r="1148" spans="1:5" ht="15">
      <c r="A1148" s="39" t="s">
        <v>25</v>
      </c>
      <c r="B1148" s="30">
        <v>25020000</v>
      </c>
      <c r="C1148" s="37" t="s">
        <v>17</v>
      </c>
      <c r="D1148" s="34">
        <f>D1149+D1150</f>
        <v>0</v>
      </c>
      <c r="E1148" s="34">
        <f t="shared" si="43"/>
        <v>0</v>
      </c>
    </row>
    <row r="1149" spans="1:5" ht="15">
      <c r="A1149" s="39" t="s">
        <v>26</v>
      </c>
      <c r="B1149" s="30">
        <v>25020100</v>
      </c>
      <c r="C1149" s="37" t="s">
        <v>17</v>
      </c>
      <c r="D1149" s="40">
        <f>'[1]СП ЗВ'!J342</f>
        <v>0</v>
      </c>
      <c r="E1149" s="34">
        <f t="shared" si="43"/>
        <v>0</v>
      </c>
    </row>
    <row r="1150" spans="1:5" ht="45" customHeight="1">
      <c r="A1150" s="38" t="s">
        <v>27</v>
      </c>
      <c r="B1150" s="41">
        <v>25020200</v>
      </c>
      <c r="C1150" s="37" t="s">
        <v>17</v>
      </c>
      <c r="D1150" s="40">
        <f>'[1]СП ЗВ'!K342</f>
        <v>0</v>
      </c>
      <c r="E1150" s="40">
        <f t="shared" si="43"/>
        <v>0</v>
      </c>
    </row>
    <row r="1151" spans="1:5" ht="15" customHeight="1">
      <c r="A1151" s="39" t="s">
        <v>28</v>
      </c>
      <c r="B1151" s="30"/>
      <c r="C1151" s="37" t="s">
        <v>17</v>
      </c>
      <c r="D1151" s="40">
        <f>'[1]СП ЗВ'!L342</f>
        <v>0</v>
      </c>
      <c r="E1151" s="40">
        <f t="shared" si="43"/>
        <v>0</v>
      </c>
    </row>
    <row r="1152" spans="1:5" ht="15">
      <c r="A1152" s="39" t="s">
        <v>29</v>
      </c>
      <c r="B1152" s="30"/>
      <c r="C1152" s="37" t="s">
        <v>17</v>
      </c>
      <c r="D1152" s="40"/>
      <c r="E1152" s="40"/>
    </row>
    <row r="1153" spans="1:5" ht="25.5">
      <c r="A1153" s="43" t="s">
        <v>30</v>
      </c>
      <c r="B1153" s="30"/>
      <c r="C1153" s="37" t="s">
        <v>17</v>
      </c>
      <c r="D1153" s="40">
        <f>'[1]СП ЗВ'!Q344+'[1]СП ЗВ'!AB344+'[1]СП ЗВ'!AM344+'[1]СП ЗВ'!AX344+'[1]СП ЗВ'!BI344+'[1]СП ЗВ'!BT344</f>
        <v>0</v>
      </c>
      <c r="E1153" s="40">
        <f t="shared" si="43"/>
        <v>0</v>
      </c>
    </row>
    <row r="1154" spans="1:5" ht="15" customHeight="1">
      <c r="A1154" s="135" t="s">
        <v>31</v>
      </c>
      <c r="B1154" s="30"/>
      <c r="C1154" s="37" t="s">
        <v>17</v>
      </c>
      <c r="D1154" s="40"/>
      <c r="E1154" s="40"/>
    </row>
    <row r="1155" spans="1:5" ht="22.5" customHeight="1">
      <c r="A1155" s="135"/>
      <c r="B1155" s="30"/>
      <c r="C1155" s="37" t="s">
        <v>17</v>
      </c>
      <c r="D1155" s="37" t="s">
        <v>32</v>
      </c>
      <c r="E1155" s="37" t="s">
        <v>32</v>
      </c>
    </row>
    <row r="1156" spans="1:5" ht="15">
      <c r="A1156" s="44" t="s">
        <v>33</v>
      </c>
      <c r="B1156" s="30" t="s">
        <v>17</v>
      </c>
      <c r="C1156" s="40">
        <f>C1157+C1221+C1225+C1197+C1226</f>
        <v>1898150</v>
      </c>
      <c r="D1156" s="40">
        <f>D1157+D1221+D1225+D1197+D1226</f>
        <v>0</v>
      </c>
      <c r="E1156" s="40">
        <f>C1156+D1156</f>
        <v>1898150</v>
      </c>
    </row>
    <row r="1157" spans="1:5" ht="15.75">
      <c r="A1157" s="45" t="s">
        <v>34</v>
      </c>
      <c r="B1157" s="46">
        <v>2000</v>
      </c>
      <c r="C1157" s="40">
        <f>C1158+C1162+C1163+C1185+C1188+C1192+C1196</f>
        <v>1898150</v>
      </c>
      <c r="D1157" s="40">
        <f>D1158+D1162+D1163+D1185+D1188+D1192+D1196</f>
        <v>0</v>
      </c>
      <c r="E1157" s="40">
        <f>C1157+D1157</f>
        <v>1898150</v>
      </c>
    </row>
    <row r="1158" spans="1:5" ht="15.75">
      <c r="A1158" s="47" t="s">
        <v>35</v>
      </c>
      <c r="B1158" s="46">
        <v>2110</v>
      </c>
      <c r="C1158" s="40">
        <f>C1159</f>
        <v>1309720</v>
      </c>
      <c r="D1158" s="40">
        <f>D1159</f>
        <v>0</v>
      </c>
      <c r="E1158" s="40">
        <f>C1158+D1158</f>
        <v>1309720</v>
      </c>
    </row>
    <row r="1159" spans="1:5" ht="15.75">
      <c r="A1159" s="48" t="s">
        <v>36</v>
      </c>
      <c r="B1159" s="46">
        <v>2111</v>
      </c>
      <c r="C1159" s="49">
        <f>'[1]поміс розб'!AE718</f>
        <v>1309720</v>
      </c>
      <c r="D1159" s="49">
        <f>'[1]СП ЗВ'!C347</f>
        <v>0</v>
      </c>
      <c r="E1159" s="40">
        <f>C1159+D1159</f>
        <v>1309720</v>
      </c>
    </row>
    <row r="1160" spans="1:5" ht="15.75">
      <c r="A1160" s="48" t="s">
        <v>37</v>
      </c>
      <c r="B1160" s="46">
        <v>2112</v>
      </c>
      <c r="C1160" s="40"/>
      <c r="D1160" s="40"/>
      <c r="E1160" s="40"/>
    </row>
    <row r="1161" spans="1:5" ht="15" hidden="1">
      <c r="A1161" s="36"/>
      <c r="B1161" s="30">
        <v>1113</v>
      </c>
      <c r="C1161" s="40"/>
      <c r="D1161" s="40"/>
      <c r="E1161" s="40"/>
    </row>
    <row r="1162" spans="1:5" ht="15.75">
      <c r="A1162" s="47" t="s">
        <v>38</v>
      </c>
      <c r="B1162" s="46">
        <v>2120</v>
      </c>
      <c r="C1162" s="40">
        <f>'[1]поміс розб'!AE719</f>
        <v>288140</v>
      </c>
      <c r="D1162" s="40">
        <f>'[1]СП ЗВ'!C349</f>
        <v>0</v>
      </c>
      <c r="E1162" s="40">
        <f t="shared" ref="E1162:E1168" si="44">C1162+D1162</f>
        <v>288140</v>
      </c>
    </row>
    <row r="1163" spans="1:5" ht="15.75">
      <c r="A1163" s="47" t="s">
        <v>39</v>
      </c>
      <c r="B1163" s="46">
        <v>2200</v>
      </c>
      <c r="C1163" s="40">
        <f>'[1]поміс розб'!AE720</f>
        <v>300290</v>
      </c>
      <c r="D1163" s="40">
        <f>'[1]СП ЗВ'!C350</f>
        <v>0</v>
      </c>
      <c r="E1163" s="40">
        <f t="shared" si="44"/>
        <v>300290</v>
      </c>
    </row>
    <row r="1164" spans="1:5" ht="15.75">
      <c r="A1164" s="50" t="s">
        <v>40</v>
      </c>
      <c r="B1164" s="46">
        <v>2210</v>
      </c>
      <c r="C1164" s="40">
        <f>'[1]поміс розб'!AE721</f>
        <v>18810</v>
      </c>
      <c r="D1164" s="40">
        <f>'[1]СП ЗВ'!C351</f>
        <v>0</v>
      </c>
      <c r="E1164" s="40">
        <f t="shared" si="44"/>
        <v>18810</v>
      </c>
    </row>
    <row r="1165" spans="1:5" ht="15.75">
      <c r="A1165" s="50" t="s">
        <v>41</v>
      </c>
      <c r="B1165" s="46">
        <v>2220</v>
      </c>
      <c r="C1165" s="40">
        <f>'[1]поміс розб'!AE722</f>
        <v>0</v>
      </c>
      <c r="D1165" s="40">
        <f>'[1]СП ЗВ'!C352</f>
        <v>0</v>
      </c>
      <c r="E1165" s="40">
        <f t="shared" si="44"/>
        <v>0</v>
      </c>
    </row>
    <row r="1166" spans="1:5" ht="15.75">
      <c r="A1166" s="50" t="s">
        <v>42</v>
      </c>
      <c r="B1166" s="46">
        <v>2230</v>
      </c>
      <c r="C1166" s="40">
        <f>'[1]поміс розб'!AE723</f>
        <v>0</v>
      </c>
      <c r="D1166" s="40">
        <f>'[1]СП ЗВ'!C353</f>
        <v>0</v>
      </c>
      <c r="E1166" s="40">
        <f t="shared" si="44"/>
        <v>0</v>
      </c>
    </row>
    <row r="1167" spans="1:5" ht="15.75">
      <c r="A1167" s="50" t="s">
        <v>43</v>
      </c>
      <c r="B1167" s="46">
        <v>2240</v>
      </c>
      <c r="C1167" s="40">
        <f>'[1]поміс розб'!AE724</f>
        <v>550</v>
      </c>
      <c r="D1167" s="40">
        <f>'[1]СП ЗВ'!C354</f>
        <v>0</v>
      </c>
      <c r="E1167" s="40">
        <f t="shared" si="44"/>
        <v>550</v>
      </c>
    </row>
    <row r="1168" spans="1:5" ht="15" hidden="1">
      <c r="A1168" s="51" t="s">
        <v>44</v>
      </c>
      <c r="B1168" s="52">
        <v>1135</v>
      </c>
      <c r="C1168" s="40">
        <f>'[1]поміс розб'!AE725</f>
        <v>0</v>
      </c>
      <c r="D1168" s="40">
        <f>'[1]СП ЗВ'!C355</f>
        <v>0</v>
      </c>
      <c r="E1168" s="40">
        <f t="shared" si="44"/>
        <v>0</v>
      </c>
    </row>
    <row r="1169" spans="1:5" s="81" customFormat="1" ht="15" hidden="1">
      <c r="A1169" s="36"/>
      <c r="B1169" s="30">
        <v>1136</v>
      </c>
      <c r="C1169" s="53"/>
      <c r="D1169" s="53"/>
      <c r="E1169" s="53"/>
    </row>
    <row r="1170" spans="1:5" s="81" customFormat="1" ht="15" hidden="1">
      <c r="A1170" s="36"/>
      <c r="B1170" s="30">
        <v>1137</v>
      </c>
      <c r="C1170" s="53"/>
      <c r="D1170" s="53"/>
      <c r="E1170" s="53"/>
    </row>
    <row r="1171" spans="1:5" s="81" customFormat="1" ht="15" hidden="1">
      <c r="A1171" s="36"/>
      <c r="B1171" s="30">
        <v>1138</v>
      </c>
      <c r="C1171" s="53"/>
      <c r="D1171" s="53"/>
      <c r="E1171" s="53"/>
    </row>
    <row r="1172" spans="1:5" s="81" customFormat="1" ht="15" hidden="1">
      <c r="A1172" s="36"/>
      <c r="B1172" s="30">
        <v>1139</v>
      </c>
      <c r="C1172" s="53"/>
      <c r="D1172" s="53"/>
      <c r="E1172" s="53"/>
    </row>
    <row r="1173" spans="1:5" ht="15.75">
      <c r="A1173" s="50" t="s">
        <v>45</v>
      </c>
      <c r="B1173" s="46">
        <v>2250</v>
      </c>
      <c r="C1173" s="40">
        <f>'[1]поміс розб'!AE728</f>
        <v>0</v>
      </c>
      <c r="D1173" s="40">
        <f>'[1]СП ЗВ'!C360</f>
        <v>0</v>
      </c>
      <c r="E1173" s="40">
        <f>C1173+D1173</f>
        <v>0</v>
      </c>
    </row>
    <row r="1174" spans="1:5" ht="15.75">
      <c r="A1174" s="50" t="s">
        <v>46</v>
      </c>
      <c r="B1174" s="46">
        <v>2260</v>
      </c>
      <c r="C1174" s="40"/>
      <c r="D1174" s="40"/>
      <c r="E1174" s="40"/>
    </row>
    <row r="1175" spans="1:5" ht="15.75">
      <c r="A1175" s="50" t="s">
        <v>47</v>
      </c>
      <c r="B1175" s="46">
        <v>2270</v>
      </c>
      <c r="C1175" s="40">
        <f>'[1]поміс розб'!AE729</f>
        <v>280930</v>
      </c>
      <c r="D1175" s="40">
        <f>'[1]СП ЗВ'!C361</f>
        <v>0</v>
      </c>
      <c r="E1175" s="40">
        <f t="shared" ref="E1175:E1182" si="45">C1175+D1175</f>
        <v>280930</v>
      </c>
    </row>
    <row r="1176" spans="1:5" ht="15.75">
      <c r="A1176" s="48" t="s">
        <v>48</v>
      </c>
      <c r="B1176" s="46">
        <v>2271</v>
      </c>
      <c r="C1176" s="40">
        <f>'[1]поміс розб'!AE730</f>
        <v>244900</v>
      </c>
      <c r="D1176" s="40">
        <f>'[1]СП ЗВ'!C362</f>
        <v>0</v>
      </c>
      <c r="E1176" s="40">
        <f t="shared" si="45"/>
        <v>244900</v>
      </c>
    </row>
    <row r="1177" spans="1:5" ht="15.75">
      <c r="A1177" s="48" t="s">
        <v>49</v>
      </c>
      <c r="B1177" s="46">
        <v>2272</v>
      </c>
      <c r="C1177" s="40">
        <f>'[1]поміс розб'!AE731</f>
        <v>12900</v>
      </c>
      <c r="D1177" s="40">
        <f>'[1]СП ЗВ'!C363</f>
        <v>0</v>
      </c>
      <c r="E1177" s="40">
        <f t="shared" si="45"/>
        <v>12900</v>
      </c>
    </row>
    <row r="1178" spans="1:5" ht="15.75">
      <c r="A1178" s="48" t="s">
        <v>50</v>
      </c>
      <c r="B1178" s="46">
        <v>2273</v>
      </c>
      <c r="C1178" s="40">
        <f>'[1]поміс розб'!AE732</f>
        <v>23130</v>
      </c>
      <c r="D1178" s="59">
        <f>'[1]СП ЗВ'!C364</f>
        <v>0</v>
      </c>
      <c r="E1178" s="40">
        <f t="shared" si="45"/>
        <v>23130</v>
      </c>
    </row>
    <row r="1179" spans="1:5" ht="15.75">
      <c r="A1179" s="48" t="s">
        <v>51</v>
      </c>
      <c r="B1179" s="46">
        <v>2274</v>
      </c>
      <c r="C1179" s="40">
        <f>'[1]поміс розб'!AE733</f>
        <v>0</v>
      </c>
      <c r="D1179" s="59">
        <f>'[1]СП ЗВ'!C365</f>
        <v>0</v>
      </c>
      <c r="E1179" s="55">
        <f t="shared" si="45"/>
        <v>0</v>
      </c>
    </row>
    <row r="1180" spans="1:5" ht="15.75">
      <c r="A1180" s="48" t="s">
        <v>52</v>
      </c>
      <c r="B1180" s="46">
        <v>2275</v>
      </c>
      <c r="C1180" s="40">
        <f>'[1]поміс розб'!AE734</f>
        <v>0</v>
      </c>
      <c r="D1180" s="59">
        <f>'[1]СП ЗВ'!C366</f>
        <v>0</v>
      </c>
      <c r="E1180" s="40">
        <f t="shared" si="45"/>
        <v>0</v>
      </c>
    </row>
    <row r="1181" spans="1:5" ht="15.75">
      <c r="A1181" s="48" t="s">
        <v>54</v>
      </c>
      <c r="B1181" s="46">
        <v>2276</v>
      </c>
      <c r="C1181" s="40">
        <f>'[1]поміс розб'!AE735</f>
        <v>0</v>
      </c>
      <c r="D1181" s="59">
        <f>'[1]СП ЗВ'!C367</f>
        <v>0</v>
      </c>
      <c r="E1181" s="40">
        <f t="shared" si="45"/>
        <v>0</v>
      </c>
    </row>
    <row r="1182" spans="1:5" ht="31.5">
      <c r="A1182" s="50" t="s">
        <v>55</v>
      </c>
      <c r="B1182" s="46">
        <v>2280</v>
      </c>
      <c r="C1182" s="40">
        <f>C1183+C1184</f>
        <v>0</v>
      </c>
      <c r="D1182" s="40">
        <f>D1183+D1184</f>
        <v>0</v>
      </c>
      <c r="E1182" s="40">
        <f t="shared" si="45"/>
        <v>0</v>
      </c>
    </row>
    <row r="1183" spans="1:5" ht="31.5">
      <c r="A1183" s="48" t="s">
        <v>56</v>
      </c>
      <c r="B1183" s="46">
        <v>2281</v>
      </c>
      <c r="C1183" s="40"/>
      <c r="D1183" s="40"/>
      <c r="E1183" s="40"/>
    </row>
    <row r="1184" spans="1:5" ht="31.5">
      <c r="A1184" s="48" t="s">
        <v>57</v>
      </c>
      <c r="B1184" s="46">
        <v>2282</v>
      </c>
      <c r="C1184" s="40">
        <f>'[1]поміс розб'!AE736</f>
        <v>0</v>
      </c>
      <c r="D1184" s="40">
        <f>'[1]СП ЗВ'!C368</f>
        <v>0</v>
      </c>
      <c r="E1184" s="40">
        <f>C1184+D1184</f>
        <v>0</v>
      </c>
    </row>
    <row r="1185" spans="1:5" ht="15.75">
      <c r="A1185" s="47" t="s">
        <v>58</v>
      </c>
      <c r="B1185" s="46">
        <v>2400</v>
      </c>
      <c r="C1185" s="40"/>
      <c r="D1185" s="40"/>
      <c r="E1185" s="40"/>
    </row>
    <row r="1186" spans="1:5" ht="15.75">
      <c r="A1186" s="56" t="s">
        <v>59</v>
      </c>
      <c r="B1186" s="57">
        <v>2410</v>
      </c>
      <c r="C1186" s="40"/>
      <c r="D1186" s="40"/>
      <c r="E1186" s="40"/>
    </row>
    <row r="1187" spans="1:5" ht="15.75">
      <c r="A1187" s="56" t="s">
        <v>60</v>
      </c>
      <c r="B1187" s="57">
        <v>2420</v>
      </c>
      <c r="C1187" s="40"/>
      <c r="D1187" s="40"/>
      <c r="E1187" s="40"/>
    </row>
    <row r="1188" spans="1:5" ht="15.75">
      <c r="A1188" s="58" t="s">
        <v>61</v>
      </c>
      <c r="B1188" s="57">
        <v>2600</v>
      </c>
      <c r="C1188" s="59"/>
      <c r="D1188" s="59"/>
      <c r="E1188" s="55">
        <f>C1188+D1188</f>
        <v>0</v>
      </c>
    </row>
    <row r="1189" spans="1:5" ht="30">
      <c r="A1189" s="60" t="s">
        <v>62</v>
      </c>
      <c r="B1189" s="57">
        <v>2610</v>
      </c>
      <c r="C1189" s="61"/>
      <c r="D1189" s="61"/>
      <c r="E1189" s="61"/>
    </row>
    <row r="1190" spans="1:5" ht="15.75">
      <c r="A1190" s="60" t="s">
        <v>63</v>
      </c>
      <c r="B1190" s="57">
        <v>2620</v>
      </c>
      <c r="C1190" s="61"/>
      <c r="D1190" s="61"/>
      <c r="E1190" s="61"/>
    </row>
    <row r="1191" spans="1:5" ht="31.5">
      <c r="A1191" s="56" t="s">
        <v>64</v>
      </c>
      <c r="B1191" s="57">
        <v>2630</v>
      </c>
      <c r="C1191" s="59"/>
      <c r="D1191" s="59"/>
      <c r="E1191" s="55">
        <f>C1191+D1191</f>
        <v>0</v>
      </c>
    </row>
    <row r="1192" spans="1:5" ht="15.75">
      <c r="A1192" s="62" t="s">
        <v>65</v>
      </c>
      <c r="B1192" s="57">
        <v>2700</v>
      </c>
      <c r="C1192" s="59"/>
      <c r="D1192" s="59"/>
      <c r="E1192" s="59"/>
    </row>
    <row r="1193" spans="1:5" ht="15.75">
      <c r="A1193" s="56" t="s">
        <v>66</v>
      </c>
      <c r="B1193" s="57">
        <v>2710</v>
      </c>
      <c r="C1193" s="59"/>
      <c r="D1193" s="59"/>
      <c r="E1193" s="59"/>
    </row>
    <row r="1194" spans="1:5" ht="15.75">
      <c r="A1194" s="56" t="s">
        <v>67</v>
      </c>
      <c r="B1194" s="57">
        <v>2720</v>
      </c>
      <c r="C1194" s="40"/>
      <c r="D1194" s="40"/>
      <c r="E1194" s="40">
        <f t="shared" ref="E1194:E1199" si="46">C1194+D1194</f>
        <v>0</v>
      </c>
    </row>
    <row r="1195" spans="1:5" ht="15.75">
      <c r="A1195" s="56" t="s">
        <v>68</v>
      </c>
      <c r="B1195" s="57">
        <v>2730</v>
      </c>
      <c r="C1195" s="40"/>
      <c r="D1195" s="40"/>
      <c r="E1195" s="40">
        <f t="shared" si="46"/>
        <v>0</v>
      </c>
    </row>
    <row r="1196" spans="1:5" ht="15.75">
      <c r="A1196" s="62" t="s">
        <v>69</v>
      </c>
      <c r="B1196" s="57">
        <v>2800</v>
      </c>
      <c r="C1196" s="40">
        <f>'[1]поміс розб'!AE741</f>
        <v>0</v>
      </c>
      <c r="D1196" s="40">
        <f>'[1]СП ЗВ'!C373</f>
        <v>0</v>
      </c>
      <c r="E1196" s="40">
        <f t="shared" si="46"/>
        <v>0</v>
      </c>
    </row>
    <row r="1197" spans="1:5" ht="15.75">
      <c r="A1197" s="62" t="s">
        <v>70</v>
      </c>
      <c r="B1197" s="57">
        <v>3000</v>
      </c>
      <c r="C1197" s="40">
        <f>C1198+C1213+C1214+C1215</f>
        <v>0</v>
      </c>
      <c r="D1197" s="40">
        <f>D1198+D1213+D1214+D1215</f>
        <v>0</v>
      </c>
      <c r="E1197" s="40">
        <f t="shared" si="46"/>
        <v>0</v>
      </c>
    </row>
    <row r="1198" spans="1:5" ht="15.75">
      <c r="A1198" s="63" t="s">
        <v>71</v>
      </c>
      <c r="B1198" s="46">
        <v>3100</v>
      </c>
      <c r="C1198" s="40">
        <f>C1199+C1200+C1204+C1208</f>
        <v>0</v>
      </c>
      <c r="D1198" s="40">
        <f>D1199+D1200+D1204+D1208</f>
        <v>0</v>
      </c>
      <c r="E1198" s="40">
        <f t="shared" si="46"/>
        <v>0</v>
      </c>
    </row>
    <row r="1199" spans="1:5" ht="31.5">
      <c r="A1199" s="50" t="s">
        <v>72</v>
      </c>
      <c r="B1199" s="46">
        <v>3110</v>
      </c>
      <c r="C1199" s="59">
        <f>'[1]поміс розб'!AE744</f>
        <v>0</v>
      </c>
      <c r="D1199" s="59">
        <f>'[1]СП ЗВ'!C376</f>
        <v>0</v>
      </c>
      <c r="E1199" s="55">
        <f t="shared" si="46"/>
        <v>0</v>
      </c>
    </row>
    <row r="1200" spans="1:5" ht="15.75">
      <c r="A1200" s="50" t="s">
        <v>73</v>
      </c>
      <c r="B1200" s="46">
        <v>3120</v>
      </c>
      <c r="C1200" s="61"/>
      <c r="D1200" s="61"/>
      <c r="E1200" s="61"/>
    </row>
    <row r="1201" spans="1:5" ht="15.75">
      <c r="A1201" s="48" t="s">
        <v>74</v>
      </c>
      <c r="B1201" s="46">
        <v>3121</v>
      </c>
      <c r="C1201" s="64"/>
      <c r="D1201" s="64"/>
      <c r="E1201" s="64"/>
    </row>
    <row r="1202" spans="1:5" ht="15" hidden="1">
      <c r="A1202" s="65"/>
      <c r="B1202" s="30">
        <v>2122</v>
      </c>
      <c r="C1202" s="59"/>
      <c r="D1202" s="59"/>
      <c r="E1202" s="59"/>
    </row>
    <row r="1203" spans="1:5" ht="15.75">
      <c r="A1203" s="48" t="s">
        <v>75</v>
      </c>
      <c r="B1203" s="46">
        <v>3122</v>
      </c>
      <c r="C1203" s="40"/>
      <c r="D1203" s="40"/>
      <c r="E1203" s="40"/>
    </row>
    <row r="1204" spans="1:5" ht="15.75">
      <c r="A1204" s="50" t="s">
        <v>76</v>
      </c>
      <c r="B1204" s="46">
        <v>3130</v>
      </c>
      <c r="C1204" s="40">
        <f>C1205+C1206+C1207</f>
        <v>0</v>
      </c>
      <c r="D1204" s="40">
        <f>D1205+D1206+D1207</f>
        <v>0</v>
      </c>
      <c r="E1204" s="49">
        <f>C1204+D1204</f>
        <v>0</v>
      </c>
    </row>
    <row r="1205" spans="1:5" ht="15.75">
      <c r="A1205" s="48" t="s">
        <v>77</v>
      </c>
      <c r="B1205" s="46">
        <v>3131</v>
      </c>
      <c r="C1205" s="40"/>
      <c r="D1205" s="40"/>
      <c r="E1205" s="49"/>
    </row>
    <row r="1206" spans="1:5" ht="15" hidden="1">
      <c r="A1206" s="66"/>
      <c r="B1206" s="30">
        <v>2132</v>
      </c>
      <c r="C1206" s="40"/>
      <c r="D1206" s="40"/>
      <c r="E1206" s="49"/>
    </row>
    <row r="1207" spans="1:5" ht="15.75">
      <c r="A1207" s="48" t="s">
        <v>78</v>
      </c>
      <c r="B1207" s="46">
        <v>3132</v>
      </c>
      <c r="C1207" s="40">
        <f>'[1]поміс розб'!AE745</f>
        <v>0</v>
      </c>
      <c r="D1207" s="40">
        <f>'[1]СП ЗВ'!C378</f>
        <v>0</v>
      </c>
      <c r="E1207" s="49">
        <f>C1207+D1207</f>
        <v>0</v>
      </c>
    </row>
    <row r="1208" spans="1:5" ht="15.75">
      <c r="A1208" s="50" t="s">
        <v>79</v>
      </c>
      <c r="B1208" s="46">
        <v>3140</v>
      </c>
      <c r="C1208" s="40"/>
      <c r="D1208" s="40"/>
      <c r="E1208" s="40"/>
    </row>
    <row r="1209" spans="1:5" ht="15.75">
      <c r="A1209" s="48" t="s">
        <v>80</v>
      </c>
      <c r="B1209" s="46">
        <v>3141</v>
      </c>
      <c r="C1209" s="59"/>
      <c r="D1209" s="59"/>
      <c r="E1209" s="59"/>
    </row>
    <row r="1210" spans="1:5" ht="15" hidden="1">
      <c r="A1210" s="66"/>
      <c r="B1210" s="30">
        <v>2142</v>
      </c>
      <c r="C1210" s="40"/>
      <c r="D1210" s="40"/>
      <c r="E1210" s="40"/>
    </row>
    <row r="1211" spans="1:5" ht="15.75">
      <c r="A1211" s="48" t="s">
        <v>81</v>
      </c>
      <c r="B1211" s="46">
        <v>3142</v>
      </c>
      <c r="C1211" s="40"/>
      <c r="D1211" s="40"/>
      <c r="E1211" s="40"/>
    </row>
    <row r="1212" spans="1:5" ht="15.75">
      <c r="A1212" s="48" t="s">
        <v>82</v>
      </c>
      <c r="B1212" s="46">
        <v>3143</v>
      </c>
      <c r="C1212" s="40"/>
      <c r="D1212" s="40"/>
      <c r="E1212" s="40"/>
    </row>
    <row r="1213" spans="1:5" ht="15.75">
      <c r="A1213" s="50" t="s">
        <v>83</v>
      </c>
      <c r="B1213" s="46">
        <v>3150</v>
      </c>
      <c r="C1213" s="40"/>
      <c r="D1213" s="40"/>
      <c r="E1213" s="40"/>
    </row>
    <row r="1214" spans="1:5" ht="15.75">
      <c r="A1214" s="50" t="s">
        <v>84</v>
      </c>
      <c r="B1214" s="46">
        <v>3160</v>
      </c>
      <c r="C1214" s="40"/>
      <c r="D1214" s="40"/>
      <c r="E1214" s="40"/>
    </row>
    <row r="1215" spans="1:5" ht="15.75">
      <c r="A1215" s="63" t="s">
        <v>85</v>
      </c>
      <c r="B1215" s="46">
        <v>3200</v>
      </c>
      <c r="C1215" s="59"/>
      <c r="D1215" s="59"/>
      <c r="E1215" s="59"/>
    </row>
    <row r="1216" spans="1:5" ht="17.25" customHeight="1">
      <c r="A1216" s="50" t="s">
        <v>86</v>
      </c>
      <c r="B1216" s="46">
        <v>3210</v>
      </c>
      <c r="C1216" s="40"/>
      <c r="D1216" s="40"/>
      <c r="E1216" s="40"/>
    </row>
    <row r="1217" spans="1:5" ht="31.5">
      <c r="A1217" s="50" t="s">
        <v>87</v>
      </c>
      <c r="B1217" s="46">
        <v>3220</v>
      </c>
      <c r="C1217" s="40"/>
      <c r="D1217" s="40"/>
      <c r="E1217" s="40"/>
    </row>
    <row r="1218" spans="1:5" ht="31.5">
      <c r="A1218" s="50" t="s">
        <v>88</v>
      </c>
      <c r="B1218" s="46">
        <v>3230</v>
      </c>
      <c r="C1218" s="40"/>
      <c r="D1218" s="40"/>
      <c r="E1218" s="40"/>
    </row>
    <row r="1219" spans="1:5" ht="15.75">
      <c r="A1219" s="50" t="s">
        <v>89</v>
      </c>
      <c r="B1219" s="46">
        <v>3240</v>
      </c>
      <c r="C1219" s="40"/>
      <c r="D1219" s="40"/>
      <c r="E1219" s="40"/>
    </row>
    <row r="1220" spans="1:5" ht="15" hidden="1">
      <c r="A1220" s="67" t="s">
        <v>90</v>
      </c>
      <c r="B1220" s="52">
        <v>3000</v>
      </c>
      <c r="C1220" s="40"/>
      <c r="D1220" s="40"/>
      <c r="E1220" s="40"/>
    </row>
    <row r="1221" spans="1:5" ht="15.75">
      <c r="A1221" s="68" t="s">
        <v>91</v>
      </c>
      <c r="B1221" s="46">
        <v>4110</v>
      </c>
      <c r="C1221" s="40"/>
      <c r="D1221" s="40"/>
      <c r="E1221" s="40"/>
    </row>
    <row r="1222" spans="1:5" ht="15.75" customHeight="1">
      <c r="A1222" s="48" t="s">
        <v>92</v>
      </c>
      <c r="B1222" s="46">
        <v>4111</v>
      </c>
      <c r="C1222" s="40"/>
      <c r="D1222" s="40"/>
      <c r="E1222" s="40"/>
    </row>
    <row r="1223" spans="1:5" ht="15.75">
      <c r="A1223" s="48" t="s">
        <v>93</v>
      </c>
      <c r="B1223" s="46">
        <v>4112</v>
      </c>
      <c r="C1223" s="40"/>
      <c r="D1223" s="40"/>
      <c r="E1223" s="40"/>
    </row>
    <row r="1224" spans="1:5" ht="15.75">
      <c r="A1224" s="48" t="s">
        <v>94</v>
      </c>
      <c r="B1224" s="46">
        <v>4113</v>
      </c>
      <c r="C1224" s="40"/>
      <c r="D1224" s="40"/>
      <c r="E1224" s="40"/>
    </row>
    <row r="1225" spans="1:5" ht="15.75">
      <c r="A1225" s="68" t="s">
        <v>95</v>
      </c>
      <c r="B1225" s="46">
        <v>4210</v>
      </c>
      <c r="C1225" s="40"/>
      <c r="D1225" s="40"/>
      <c r="E1225" s="40"/>
    </row>
    <row r="1226" spans="1:5" ht="15.75">
      <c r="A1226" s="62" t="s">
        <v>96</v>
      </c>
      <c r="B1226" s="69">
        <v>9000</v>
      </c>
      <c r="C1226" s="70"/>
      <c r="D1226" s="36"/>
      <c r="E1226" s="71"/>
    </row>
    <row r="1228" spans="1:5" ht="15">
      <c r="A1228" s="72" t="str">
        <f>$A$216</f>
        <v xml:space="preserve">Керівник        </v>
      </c>
      <c r="B1228" s="73"/>
      <c r="C1228" s="73"/>
      <c r="D1228" s="73" t="str">
        <f>$D$216</f>
        <v>А.Р.Садченко</v>
      </c>
      <c r="E1228" s="73"/>
    </row>
    <row r="1229" spans="1:5" ht="15">
      <c r="A1229" s="72"/>
      <c r="B1229" s="76" t="s">
        <v>101</v>
      </c>
      <c r="C1229" s="76"/>
      <c r="D1229" s="76" t="s">
        <v>102</v>
      </c>
      <c r="E1229" s="76"/>
    </row>
    <row r="1231" spans="1:5" ht="15">
      <c r="A1231" s="74" t="s">
        <v>99</v>
      </c>
      <c r="B1231" s="73"/>
      <c r="C1231" s="73"/>
      <c r="D1231" s="73" t="s">
        <v>100</v>
      </c>
      <c r="E1231" s="73"/>
    </row>
    <row r="1232" spans="1:5">
      <c r="A1232" s="75"/>
      <c r="B1232" s="76" t="s">
        <v>101</v>
      </c>
      <c r="C1232" s="76"/>
      <c r="D1232" s="76" t="s">
        <v>102</v>
      </c>
      <c r="E1232" s="76"/>
    </row>
    <row r="1233" spans="1:5" ht="15">
      <c r="A1233" s="83">
        <f>A1009</f>
        <v>43164</v>
      </c>
      <c r="B1233" s="11"/>
      <c r="C1233" s="11"/>
      <c r="D1233" s="11"/>
      <c r="E1233" s="11"/>
    </row>
    <row r="1234" spans="1:5" ht="15">
      <c r="A1234" s="78" t="s">
        <v>104</v>
      </c>
      <c r="B1234" s="11"/>
      <c r="C1234" s="11"/>
      <c r="D1234" s="11"/>
      <c r="E1234" s="11"/>
    </row>
    <row r="1235" spans="1:5">
      <c r="E1235" s="1">
        <v>22</v>
      </c>
    </row>
    <row r="1236" spans="1:5">
      <c r="C1236" s="2"/>
      <c r="D1236" s="3" t="s">
        <v>0</v>
      </c>
      <c r="E1236" s="4">
        <v>23</v>
      </c>
    </row>
    <row r="1237" spans="1:5" ht="20.25" customHeight="1">
      <c r="C1237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1237" s="133"/>
      <c r="E1237" s="133"/>
    </row>
    <row r="1238" spans="1:5">
      <c r="C1238" s="133"/>
      <c r="D1238" s="133"/>
      <c r="E1238" s="133"/>
    </row>
    <row r="1239" spans="1:5" ht="12.75" customHeight="1">
      <c r="A1239" s="5"/>
      <c r="B1239" s="6"/>
      <c r="C1239" s="133"/>
      <c r="D1239" s="133"/>
      <c r="E1239" s="133"/>
    </row>
    <row r="1240" spans="1:5" ht="15.75">
      <c r="A1240" s="7" t="str">
        <f>A1128</f>
        <v>ЗВЕДЕНИЙ   КОШТОРИС  НА 2018 РІК</v>
      </c>
      <c r="B1240" s="8"/>
      <c r="C1240" s="8"/>
      <c r="D1240" s="8"/>
      <c r="E1240" s="8"/>
    </row>
    <row r="1241" spans="1:5" ht="15">
      <c r="A1241" s="9"/>
      <c r="B1241" s="10"/>
      <c r="C1241" s="10"/>
      <c r="D1241" s="10"/>
      <c r="E1241" s="10"/>
    </row>
    <row r="1242" spans="1:5" ht="15">
      <c r="A1242" s="12"/>
      <c r="B1242" s="13"/>
      <c r="C1242" s="13"/>
      <c r="D1242" s="13"/>
      <c r="E1242" s="13"/>
    </row>
    <row r="1243" spans="1:5" ht="15">
      <c r="A1243" s="14" t="s">
        <v>3</v>
      </c>
      <c r="B1243" s="14"/>
      <c r="C1243" s="14"/>
      <c r="D1243" s="14"/>
      <c r="E1243" s="14"/>
    </row>
    <row r="1244" spans="1:5" ht="15">
      <c r="A1244" s="9" t="str">
        <f>$A$9</f>
        <v>код та назва відомчої класифікації видатків та кредитування бюджету</v>
      </c>
      <c r="B1244" s="15" t="str">
        <f>$B$9</f>
        <v>06</v>
      </c>
      <c r="C1244" s="16" t="str">
        <f>$C$9</f>
        <v>Орган з питань освіти і науки</v>
      </c>
      <c r="D1244" s="17"/>
      <c r="E1244" s="17"/>
    </row>
    <row r="1245" spans="1:5" ht="15">
      <c r="A1245" s="9" t="s">
        <v>7</v>
      </c>
      <c r="B1245" s="18"/>
      <c r="C1245" s="19"/>
      <c r="D1245" s="19"/>
      <c r="E1245" s="19"/>
    </row>
    <row r="1246" spans="1:5" ht="87.75" customHeight="1">
      <c r="A1246" s="132" t="str">
        <f>[1]коштзв!A798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методу)*________0610150  Організаційне, інформаційно-аналітичне та матеріально-технічне забезпечення діяльності обласної ради,районної ради ,районної у містіі ради ( у разі її створення), міської,селищної, сільської рад __)</v>
      </c>
      <c r="B1246" s="132"/>
      <c r="C1246" s="132"/>
      <c r="D1246" s="132"/>
      <c r="E1246" s="132"/>
    </row>
    <row r="1247" spans="1:5" ht="15" hidden="1">
      <c r="A1247" s="9" t="s">
        <v>8</v>
      </c>
      <c r="B1247" s="17"/>
      <c r="C1247" s="21"/>
      <c r="D1247" s="21"/>
      <c r="E1247" s="21"/>
    </row>
    <row r="1248" spans="1:5" ht="19.5" customHeight="1">
      <c r="A1248" s="22"/>
      <c r="B1248" s="22"/>
      <c r="C1248" s="22"/>
      <c r="D1248" s="22"/>
      <c r="E1248" s="22" t="s">
        <v>9</v>
      </c>
    </row>
    <row r="1249" spans="1:5" ht="12.75" customHeight="1">
      <c r="A1249" s="23" t="s">
        <v>10</v>
      </c>
      <c r="B1249" s="23" t="s">
        <v>11</v>
      </c>
      <c r="C1249" s="23" t="s">
        <v>12</v>
      </c>
      <c r="D1249" s="24"/>
      <c r="E1249" s="134" t="s">
        <v>13</v>
      </c>
    </row>
    <row r="1250" spans="1:5" ht="24">
      <c r="A1250" s="27"/>
      <c r="B1250" s="27"/>
      <c r="C1250" s="28" t="s">
        <v>14</v>
      </c>
      <c r="D1250" s="29" t="s">
        <v>15</v>
      </c>
      <c r="E1250" s="134"/>
    </row>
    <row r="1251" spans="1:5">
      <c r="A1251" s="30">
        <v>1</v>
      </c>
      <c r="B1251" s="30">
        <v>2</v>
      </c>
      <c r="C1251" s="30">
        <v>3</v>
      </c>
      <c r="D1251" s="31">
        <v>4</v>
      </c>
      <c r="E1251" s="30">
        <v>5</v>
      </c>
    </row>
    <row r="1252" spans="1:5" ht="15">
      <c r="A1252" s="32" t="s">
        <v>16</v>
      </c>
      <c r="B1252" s="33" t="s">
        <v>17</v>
      </c>
      <c r="C1252" s="34">
        <f>C1253</f>
        <v>587140</v>
      </c>
      <c r="D1252" s="34">
        <f>D1254</f>
        <v>0</v>
      </c>
      <c r="E1252" s="34">
        <f>C1252+D1252</f>
        <v>587140</v>
      </c>
    </row>
    <row r="1253" spans="1:5" ht="15">
      <c r="A1253" s="36" t="s">
        <v>18</v>
      </c>
      <c r="B1253" s="30" t="s">
        <v>17</v>
      </c>
      <c r="C1253" s="34">
        <f>C1268</f>
        <v>587140</v>
      </c>
      <c r="D1253" s="37" t="s">
        <v>17</v>
      </c>
      <c r="E1253" s="34">
        <f>C1253</f>
        <v>587140</v>
      </c>
    </row>
    <row r="1254" spans="1:5" ht="15">
      <c r="A1254" s="36" t="s">
        <v>19</v>
      </c>
      <c r="B1254" s="30" t="s">
        <v>17</v>
      </c>
      <c r="C1254" s="30" t="s">
        <v>17</v>
      </c>
      <c r="D1254" s="34">
        <f>D1255+D1260+D1263</f>
        <v>0</v>
      </c>
      <c r="E1254" s="34">
        <f>D1254</f>
        <v>0</v>
      </c>
    </row>
    <row r="1255" spans="1:5" ht="23.25">
      <c r="A1255" s="38" t="s">
        <v>20</v>
      </c>
      <c r="B1255" s="30">
        <v>25010000</v>
      </c>
      <c r="C1255" s="37" t="s">
        <v>17</v>
      </c>
      <c r="D1255" s="34">
        <f>SUM(D1256:D1259)</f>
        <v>0</v>
      </c>
      <c r="E1255" s="34">
        <f>SUM(E1256:E1259)</f>
        <v>0</v>
      </c>
    </row>
    <row r="1256" spans="1:5" ht="12" customHeight="1">
      <c r="A1256" s="38" t="s">
        <v>21</v>
      </c>
      <c r="B1256" s="30">
        <v>25010100</v>
      </c>
      <c r="C1256" s="37" t="s">
        <v>17</v>
      </c>
      <c r="D1256" s="34"/>
      <c r="E1256" s="34">
        <f t="shared" ref="E1256:E1263" si="47">D1256</f>
        <v>0</v>
      </c>
    </row>
    <row r="1257" spans="1:5" ht="15">
      <c r="A1257" s="38" t="s">
        <v>22</v>
      </c>
      <c r="B1257" s="30">
        <v>25010200</v>
      </c>
      <c r="C1257" s="37" t="s">
        <v>17</v>
      </c>
      <c r="D1257" s="34"/>
      <c r="E1257" s="34">
        <f t="shared" si="47"/>
        <v>0</v>
      </c>
    </row>
    <row r="1258" spans="1:5" ht="15">
      <c r="A1258" s="38" t="s">
        <v>23</v>
      </c>
      <c r="B1258" s="30">
        <v>25010300</v>
      </c>
      <c r="C1258" s="37" t="s">
        <v>17</v>
      </c>
      <c r="D1258" s="34"/>
      <c r="E1258" s="34">
        <f t="shared" si="47"/>
        <v>0</v>
      </c>
    </row>
    <row r="1259" spans="1:5" ht="23.25">
      <c r="A1259" s="38" t="s">
        <v>24</v>
      </c>
      <c r="B1259" s="30">
        <v>25010400</v>
      </c>
      <c r="C1259" s="37" t="s">
        <v>17</v>
      </c>
      <c r="D1259" s="34"/>
      <c r="E1259" s="34">
        <f t="shared" si="47"/>
        <v>0</v>
      </c>
    </row>
    <row r="1260" spans="1:5" ht="15">
      <c r="A1260" s="39" t="s">
        <v>25</v>
      </c>
      <c r="B1260" s="30">
        <v>25020000</v>
      </c>
      <c r="C1260" s="37" t="s">
        <v>17</v>
      </c>
      <c r="D1260" s="34">
        <f>D1261+D1262</f>
        <v>0</v>
      </c>
      <c r="E1260" s="34">
        <f t="shared" si="47"/>
        <v>0</v>
      </c>
    </row>
    <row r="1261" spans="1:5" ht="15">
      <c r="A1261" s="39" t="s">
        <v>26</v>
      </c>
      <c r="B1261" s="30">
        <v>25020100</v>
      </c>
      <c r="C1261" s="37" t="s">
        <v>17</v>
      </c>
      <c r="D1261" s="40"/>
      <c r="E1261" s="34">
        <f t="shared" si="47"/>
        <v>0</v>
      </c>
    </row>
    <row r="1262" spans="1:5" ht="44.25" customHeight="1">
      <c r="A1262" s="38" t="s">
        <v>27</v>
      </c>
      <c r="B1262" s="41">
        <v>25020200</v>
      </c>
      <c r="C1262" s="37" t="s">
        <v>17</v>
      </c>
      <c r="D1262" s="40"/>
      <c r="E1262" s="40">
        <f t="shared" si="47"/>
        <v>0</v>
      </c>
    </row>
    <row r="1263" spans="1:5" ht="15" customHeight="1">
      <c r="A1263" s="39" t="s">
        <v>28</v>
      </c>
      <c r="B1263" s="30"/>
      <c r="C1263" s="37" t="s">
        <v>17</v>
      </c>
      <c r="D1263" s="40"/>
      <c r="E1263" s="40">
        <f t="shared" si="47"/>
        <v>0</v>
      </c>
    </row>
    <row r="1264" spans="1:5" ht="15">
      <c r="A1264" s="39" t="s">
        <v>29</v>
      </c>
      <c r="B1264" s="30"/>
      <c r="C1264" s="37" t="s">
        <v>17</v>
      </c>
      <c r="D1264" s="40"/>
      <c r="E1264" s="40"/>
    </row>
    <row r="1265" spans="1:5" ht="25.5">
      <c r="A1265" s="43" t="s">
        <v>30</v>
      </c>
      <c r="B1265" s="30"/>
      <c r="C1265" s="37" t="s">
        <v>17</v>
      </c>
      <c r="D1265" s="40"/>
      <c r="E1265" s="40"/>
    </row>
    <row r="1266" spans="1:5" ht="15" customHeight="1">
      <c r="A1266" s="135" t="s">
        <v>31</v>
      </c>
      <c r="B1266" s="30"/>
      <c r="C1266" s="37" t="s">
        <v>17</v>
      </c>
      <c r="D1266" s="40"/>
      <c r="E1266" s="40"/>
    </row>
    <row r="1267" spans="1:5" ht="19.5" customHeight="1">
      <c r="A1267" s="135"/>
      <c r="B1267" s="30"/>
      <c r="C1267" s="37" t="s">
        <v>17</v>
      </c>
      <c r="D1267" s="37" t="s">
        <v>32</v>
      </c>
      <c r="E1267" s="37" t="s">
        <v>32</v>
      </c>
    </row>
    <row r="1268" spans="1:5" ht="15">
      <c r="A1268" s="44" t="s">
        <v>33</v>
      </c>
      <c r="B1268" s="30" t="s">
        <v>17</v>
      </c>
      <c r="C1268" s="40">
        <f>C1269+C1333+C1337+C1309+C1338</f>
        <v>587140</v>
      </c>
      <c r="D1268" s="40">
        <f>D1269+D1333+D1337+D1309+D1338</f>
        <v>0</v>
      </c>
      <c r="E1268" s="40">
        <f>C1268+D1268</f>
        <v>587140</v>
      </c>
    </row>
    <row r="1269" spans="1:5" ht="15.75">
      <c r="A1269" s="45" t="s">
        <v>34</v>
      </c>
      <c r="B1269" s="46">
        <v>2000</v>
      </c>
      <c r="C1269" s="40">
        <f>C1270+C1274+C1275+C1297+C1300+C1304+C1308</f>
        <v>587140</v>
      </c>
      <c r="D1269" s="40">
        <f>D1270+D1274+D1275+D1297+D1300+D1304+D1308</f>
        <v>0</v>
      </c>
      <c r="E1269" s="40">
        <f>C1269+D1269</f>
        <v>587140</v>
      </c>
    </row>
    <row r="1270" spans="1:5" ht="15.75">
      <c r="A1270" s="47" t="s">
        <v>35</v>
      </c>
      <c r="B1270" s="46">
        <v>2110</v>
      </c>
      <c r="C1270" s="40">
        <f>C1271</f>
        <v>456225</v>
      </c>
      <c r="D1270" s="40">
        <f>D1271</f>
        <v>0</v>
      </c>
      <c r="E1270" s="40">
        <f>C1270+D1270</f>
        <v>456225</v>
      </c>
    </row>
    <row r="1271" spans="1:5" ht="15.75">
      <c r="A1271" s="48" t="s">
        <v>36</v>
      </c>
      <c r="B1271" s="46">
        <v>2111</v>
      </c>
      <c r="C1271" s="49">
        <f>'[1]поміс розб'!AE770</f>
        <v>456225</v>
      </c>
      <c r="D1271" s="49"/>
      <c r="E1271" s="40">
        <f>C1271+D1271</f>
        <v>456225</v>
      </c>
    </row>
    <row r="1272" spans="1:5" ht="15.75">
      <c r="A1272" s="48" t="s">
        <v>37</v>
      </c>
      <c r="B1272" s="46">
        <v>2112</v>
      </c>
      <c r="C1272" s="40"/>
      <c r="D1272" s="40"/>
      <c r="E1272" s="40"/>
    </row>
    <row r="1273" spans="1:5" ht="15" hidden="1">
      <c r="A1273" s="36"/>
      <c r="B1273" s="30">
        <v>1113</v>
      </c>
      <c r="C1273" s="40"/>
      <c r="D1273" s="40"/>
      <c r="E1273" s="40"/>
    </row>
    <row r="1274" spans="1:5" ht="15.75">
      <c r="A1274" s="47" t="s">
        <v>38</v>
      </c>
      <c r="B1274" s="46">
        <v>2120</v>
      </c>
      <c r="C1274" s="40">
        <f>'[1]поміс розб'!AE771</f>
        <v>100365</v>
      </c>
      <c r="D1274" s="40"/>
      <c r="E1274" s="40">
        <f t="shared" ref="E1274:E1280" si="48">C1274+D1274</f>
        <v>100365</v>
      </c>
    </row>
    <row r="1275" spans="1:5" ht="15.75">
      <c r="A1275" s="47" t="s">
        <v>39</v>
      </c>
      <c r="B1275" s="46">
        <v>2200</v>
      </c>
      <c r="C1275" s="40">
        <f>'[1]поміс розб'!AE772</f>
        <v>30550</v>
      </c>
      <c r="D1275" s="40">
        <f>'[1]СП ЗВ'!C1045</f>
        <v>0</v>
      </c>
      <c r="E1275" s="40">
        <f t="shared" si="48"/>
        <v>30550</v>
      </c>
    </row>
    <row r="1276" spans="1:5" ht="15.75">
      <c r="A1276" s="50" t="s">
        <v>40</v>
      </c>
      <c r="B1276" s="46">
        <v>2210</v>
      </c>
      <c r="C1276" s="40">
        <f>'[1]поміс розб'!AE773</f>
        <v>0</v>
      </c>
      <c r="D1276" s="40"/>
      <c r="E1276" s="40">
        <f t="shared" si="48"/>
        <v>0</v>
      </c>
    </row>
    <row r="1277" spans="1:5" ht="15.75">
      <c r="A1277" s="50" t="s">
        <v>41</v>
      </c>
      <c r="B1277" s="46">
        <v>2220</v>
      </c>
      <c r="C1277" s="40">
        <f>'[1]поміс розб'!AE774</f>
        <v>0</v>
      </c>
      <c r="D1277" s="40"/>
      <c r="E1277" s="40">
        <f t="shared" si="48"/>
        <v>0</v>
      </c>
    </row>
    <row r="1278" spans="1:5" ht="15.75">
      <c r="A1278" s="50" t="s">
        <v>42</v>
      </c>
      <c r="B1278" s="46">
        <v>2230</v>
      </c>
      <c r="C1278" s="40">
        <f>'[1]поміс розб'!AE775</f>
        <v>0</v>
      </c>
      <c r="D1278" s="40"/>
      <c r="E1278" s="40">
        <f t="shared" si="48"/>
        <v>0</v>
      </c>
    </row>
    <row r="1279" spans="1:5" ht="15.75">
      <c r="A1279" s="50" t="s">
        <v>43</v>
      </c>
      <c r="B1279" s="46">
        <v>2240</v>
      </c>
      <c r="C1279" s="40">
        <f>'[1]поміс розб'!AE776</f>
        <v>1675</v>
      </c>
      <c r="D1279" s="40"/>
      <c r="E1279" s="40">
        <f t="shared" si="48"/>
        <v>1675</v>
      </c>
    </row>
    <row r="1280" spans="1:5" ht="15" hidden="1">
      <c r="A1280" s="51" t="s">
        <v>44</v>
      </c>
      <c r="B1280" s="52">
        <v>1135</v>
      </c>
      <c r="C1280" s="40">
        <f>'[1]поміс розб'!AE777</f>
        <v>0</v>
      </c>
      <c r="D1280" s="40"/>
      <c r="E1280" s="40">
        <f t="shared" si="48"/>
        <v>0</v>
      </c>
    </row>
    <row r="1281" spans="1:5" s="81" customFormat="1" ht="15" hidden="1">
      <c r="A1281" s="36"/>
      <c r="B1281" s="30">
        <v>1136</v>
      </c>
      <c r="C1281" s="53"/>
      <c r="D1281" s="53"/>
      <c r="E1281" s="53"/>
    </row>
    <row r="1282" spans="1:5" s="81" customFormat="1" ht="15" hidden="1">
      <c r="A1282" s="36"/>
      <c r="B1282" s="30">
        <v>1137</v>
      </c>
      <c r="C1282" s="53"/>
      <c r="D1282" s="53"/>
      <c r="E1282" s="53"/>
    </row>
    <row r="1283" spans="1:5" s="81" customFormat="1" ht="15" hidden="1">
      <c r="A1283" s="36"/>
      <c r="B1283" s="30">
        <v>1138</v>
      </c>
      <c r="C1283" s="53"/>
      <c r="D1283" s="53"/>
      <c r="E1283" s="53"/>
    </row>
    <row r="1284" spans="1:5" s="81" customFormat="1" ht="15" hidden="1">
      <c r="A1284" s="36"/>
      <c r="B1284" s="30">
        <v>1139</v>
      </c>
      <c r="C1284" s="53"/>
      <c r="D1284" s="53"/>
      <c r="E1284" s="53"/>
    </row>
    <row r="1285" spans="1:5" ht="15.75">
      <c r="A1285" s="50" t="s">
        <v>45</v>
      </c>
      <c r="B1285" s="46">
        <v>2250</v>
      </c>
      <c r="C1285" s="40">
        <f>'[1]поміс розб'!AE780</f>
        <v>1000</v>
      </c>
      <c r="D1285" s="40"/>
      <c r="E1285" s="40">
        <f>C1285+D1285</f>
        <v>1000</v>
      </c>
    </row>
    <row r="1286" spans="1:5" ht="15.75">
      <c r="A1286" s="50" t="s">
        <v>46</v>
      </c>
      <c r="B1286" s="46">
        <v>2260</v>
      </c>
      <c r="C1286" s="40"/>
      <c r="D1286" s="40"/>
      <c r="E1286" s="40"/>
    </row>
    <row r="1287" spans="1:5" ht="15.75">
      <c r="A1287" s="50" t="s">
        <v>47</v>
      </c>
      <c r="B1287" s="46">
        <v>2270</v>
      </c>
      <c r="C1287" s="40">
        <f>'[1]поміс розб'!AE781</f>
        <v>27875</v>
      </c>
      <c r="D1287" s="40">
        <f>D1288+D1289+D1290+D1291+D1292+D1293</f>
        <v>0</v>
      </c>
      <c r="E1287" s="40">
        <f t="shared" ref="E1287:E1294" si="49">C1287+D1287</f>
        <v>27875</v>
      </c>
    </row>
    <row r="1288" spans="1:5" ht="15.75">
      <c r="A1288" s="48" t="s">
        <v>48</v>
      </c>
      <c r="B1288" s="46">
        <v>2271</v>
      </c>
      <c r="C1288" s="40">
        <f>'[1]поміс розб'!AE782</f>
        <v>18550</v>
      </c>
      <c r="D1288" s="40"/>
      <c r="E1288" s="40">
        <f t="shared" si="49"/>
        <v>18550</v>
      </c>
    </row>
    <row r="1289" spans="1:5" ht="15.75">
      <c r="A1289" s="48" t="s">
        <v>49</v>
      </c>
      <c r="B1289" s="46">
        <v>2272</v>
      </c>
      <c r="C1289" s="40">
        <f>'[1]поміс розб'!AE783</f>
        <v>960</v>
      </c>
      <c r="D1289" s="40"/>
      <c r="E1289" s="40">
        <f t="shared" si="49"/>
        <v>960</v>
      </c>
    </row>
    <row r="1290" spans="1:5" ht="15.75">
      <c r="A1290" s="48" t="s">
        <v>50</v>
      </c>
      <c r="B1290" s="46">
        <v>2273</v>
      </c>
      <c r="C1290" s="40">
        <f>'[1]поміс розб'!AE784</f>
        <v>8365</v>
      </c>
      <c r="D1290" s="59"/>
      <c r="E1290" s="40">
        <f t="shared" si="49"/>
        <v>8365</v>
      </c>
    </row>
    <row r="1291" spans="1:5" ht="15.75">
      <c r="A1291" s="48" t="s">
        <v>51</v>
      </c>
      <c r="B1291" s="46">
        <v>2274</v>
      </c>
      <c r="C1291" s="40">
        <f>'[1]поміс розб'!AE785</f>
        <v>0</v>
      </c>
      <c r="D1291" s="59"/>
      <c r="E1291" s="55">
        <f t="shared" si="49"/>
        <v>0</v>
      </c>
    </row>
    <row r="1292" spans="1:5" ht="15.75">
      <c r="A1292" s="48" t="s">
        <v>52</v>
      </c>
      <c r="B1292" s="46">
        <v>2275</v>
      </c>
      <c r="C1292" s="40">
        <f>'[1]поміс розб'!AE786</f>
        <v>0</v>
      </c>
      <c r="D1292" s="59"/>
      <c r="E1292" s="40">
        <f t="shared" si="49"/>
        <v>0</v>
      </c>
    </row>
    <row r="1293" spans="1:5" ht="15.75">
      <c r="A1293" s="48" t="s">
        <v>54</v>
      </c>
      <c r="B1293" s="46">
        <v>2276</v>
      </c>
      <c r="C1293" s="40">
        <f>'[1]поміс розб'!AE787</f>
        <v>0</v>
      </c>
      <c r="D1293" s="59"/>
      <c r="E1293" s="40">
        <f t="shared" si="49"/>
        <v>0</v>
      </c>
    </row>
    <row r="1294" spans="1:5" ht="31.5">
      <c r="A1294" s="50" t="s">
        <v>55</v>
      </c>
      <c r="B1294" s="46">
        <v>2280</v>
      </c>
      <c r="C1294" s="40">
        <f>C1295+C1296</f>
        <v>0</v>
      </c>
      <c r="D1294" s="40">
        <f>D1295+D1296</f>
        <v>0</v>
      </c>
      <c r="E1294" s="40">
        <f t="shared" si="49"/>
        <v>0</v>
      </c>
    </row>
    <row r="1295" spans="1:5" ht="31.5">
      <c r="A1295" s="48" t="s">
        <v>56</v>
      </c>
      <c r="B1295" s="46">
        <v>2281</v>
      </c>
      <c r="C1295" s="40"/>
      <c r="D1295" s="40"/>
      <c r="E1295" s="40"/>
    </row>
    <row r="1296" spans="1:5" ht="31.5">
      <c r="A1296" s="48" t="s">
        <v>57</v>
      </c>
      <c r="B1296" s="46">
        <v>2282</v>
      </c>
      <c r="C1296" s="40">
        <f>'[1]поміс розб'!AE788</f>
        <v>0</v>
      </c>
      <c r="D1296" s="40"/>
      <c r="E1296" s="40">
        <f>C1296+D1296</f>
        <v>0</v>
      </c>
    </row>
    <row r="1297" spans="1:5" ht="15.75">
      <c r="A1297" s="47" t="s">
        <v>58</v>
      </c>
      <c r="B1297" s="46">
        <v>2400</v>
      </c>
      <c r="C1297" s="40"/>
      <c r="D1297" s="40"/>
      <c r="E1297" s="40"/>
    </row>
    <row r="1298" spans="1:5" ht="15.75">
      <c r="A1298" s="56" t="s">
        <v>59</v>
      </c>
      <c r="B1298" s="57">
        <v>2410</v>
      </c>
      <c r="C1298" s="40"/>
      <c r="D1298" s="40"/>
      <c r="E1298" s="40"/>
    </row>
    <row r="1299" spans="1:5" ht="15.75">
      <c r="A1299" s="56" t="s">
        <v>60</v>
      </c>
      <c r="B1299" s="57">
        <v>2420</v>
      </c>
      <c r="C1299" s="40"/>
      <c r="D1299" s="40"/>
      <c r="E1299" s="40"/>
    </row>
    <row r="1300" spans="1:5" ht="15.75">
      <c r="A1300" s="58" t="s">
        <v>61</v>
      </c>
      <c r="B1300" s="57">
        <v>2600</v>
      </c>
      <c r="C1300" s="59"/>
      <c r="D1300" s="59"/>
      <c r="E1300" s="55">
        <f>C1300+D1300</f>
        <v>0</v>
      </c>
    </row>
    <row r="1301" spans="1:5" ht="30">
      <c r="A1301" s="60" t="s">
        <v>62</v>
      </c>
      <c r="B1301" s="57">
        <v>2610</v>
      </c>
      <c r="C1301" s="61"/>
      <c r="D1301" s="61"/>
      <c r="E1301" s="61"/>
    </row>
    <row r="1302" spans="1:5" ht="15.75">
      <c r="A1302" s="60" t="s">
        <v>63</v>
      </c>
      <c r="B1302" s="57">
        <v>2620</v>
      </c>
      <c r="C1302" s="61"/>
      <c r="D1302" s="61"/>
      <c r="E1302" s="61"/>
    </row>
    <row r="1303" spans="1:5" ht="31.5">
      <c r="A1303" s="56" t="s">
        <v>64</v>
      </c>
      <c r="B1303" s="57">
        <v>2630</v>
      </c>
      <c r="C1303" s="59"/>
      <c r="D1303" s="59"/>
      <c r="E1303" s="55">
        <f>C1303+D1303</f>
        <v>0</v>
      </c>
    </row>
    <row r="1304" spans="1:5" ht="15.75">
      <c r="A1304" s="62" t="s">
        <v>65</v>
      </c>
      <c r="B1304" s="57">
        <v>2700</v>
      </c>
      <c r="C1304" s="59"/>
      <c r="D1304" s="59"/>
      <c r="E1304" s="59"/>
    </row>
    <row r="1305" spans="1:5" ht="15.75">
      <c r="A1305" s="56" t="s">
        <v>66</v>
      </c>
      <c r="B1305" s="57">
        <v>2710</v>
      </c>
      <c r="C1305" s="59"/>
      <c r="D1305" s="59"/>
      <c r="E1305" s="59"/>
    </row>
    <row r="1306" spans="1:5" ht="15.75">
      <c r="A1306" s="56" t="s">
        <v>67</v>
      </c>
      <c r="B1306" s="57">
        <v>2720</v>
      </c>
      <c r="C1306" s="40"/>
      <c r="D1306" s="40"/>
      <c r="E1306" s="40">
        <f t="shared" ref="E1306:E1311" si="50">C1306+D1306</f>
        <v>0</v>
      </c>
    </row>
    <row r="1307" spans="1:5" ht="15.75">
      <c r="A1307" s="56" t="s">
        <v>68</v>
      </c>
      <c r="B1307" s="57">
        <v>2730</v>
      </c>
      <c r="C1307" s="40"/>
      <c r="D1307" s="40"/>
      <c r="E1307" s="40">
        <f t="shared" si="50"/>
        <v>0</v>
      </c>
    </row>
    <row r="1308" spans="1:5" ht="15.75">
      <c r="A1308" s="62" t="s">
        <v>69</v>
      </c>
      <c r="B1308" s="57">
        <v>2800</v>
      </c>
      <c r="C1308" s="40">
        <f>'[1]поміс розб'!AE793</f>
        <v>0</v>
      </c>
      <c r="D1308" s="40"/>
      <c r="E1308" s="40">
        <f t="shared" si="50"/>
        <v>0</v>
      </c>
    </row>
    <row r="1309" spans="1:5" ht="15.75">
      <c r="A1309" s="63" t="s">
        <v>70</v>
      </c>
      <c r="B1309" s="46">
        <v>3000</v>
      </c>
      <c r="C1309" s="40">
        <f>C1310+C1325+C1326+C1327</f>
        <v>0</v>
      </c>
      <c r="D1309" s="40">
        <f>D1310+D1325+D1326+D1327</f>
        <v>0</v>
      </c>
      <c r="E1309" s="40">
        <f t="shared" si="50"/>
        <v>0</v>
      </c>
    </row>
    <row r="1310" spans="1:5" ht="15.75">
      <c r="A1310" s="63" t="s">
        <v>71</v>
      </c>
      <c r="B1310" s="46">
        <v>3100</v>
      </c>
      <c r="C1310" s="40">
        <f>C1311+C1312+C1316+C1320</f>
        <v>0</v>
      </c>
      <c r="D1310" s="40">
        <f>D1311+D1312+D1316+D1320</f>
        <v>0</v>
      </c>
      <c r="E1310" s="40">
        <f t="shared" si="50"/>
        <v>0</v>
      </c>
    </row>
    <row r="1311" spans="1:5" ht="31.5">
      <c r="A1311" s="50" t="s">
        <v>72</v>
      </c>
      <c r="B1311" s="46">
        <v>3110</v>
      </c>
      <c r="C1311" s="59">
        <f>'[1]поміс розб'!AE796</f>
        <v>0</v>
      </c>
      <c r="D1311" s="59"/>
      <c r="E1311" s="55">
        <f t="shared" si="50"/>
        <v>0</v>
      </c>
    </row>
    <row r="1312" spans="1:5" ht="15.75">
      <c r="A1312" s="50" t="s">
        <v>73</v>
      </c>
      <c r="B1312" s="46">
        <v>3120</v>
      </c>
      <c r="C1312" s="61"/>
      <c r="D1312" s="61"/>
      <c r="E1312" s="61"/>
    </row>
    <row r="1313" spans="1:5" ht="15.75">
      <c r="A1313" s="48" t="s">
        <v>74</v>
      </c>
      <c r="B1313" s="46">
        <v>3121</v>
      </c>
      <c r="C1313" s="64"/>
      <c r="D1313" s="64"/>
      <c r="E1313" s="64"/>
    </row>
    <row r="1314" spans="1:5" ht="15" hidden="1">
      <c r="A1314" s="65"/>
      <c r="B1314" s="30">
        <v>2122</v>
      </c>
      <c r="C1314" s="59"/>
      <c r="D1314" s="59"/>
      <c r="E1314" s="59"/>
    </row>
    <row r="1315" spans="1:5" ht="15.75">
      <c r="A1315" s="48" t="s">
        <v>75</v>
      </c>
      <c r="B1315" s="46">
        <v>3122</v>
      </c>
      <c r="C1315" s="40"/>
      <c r="D1315" s="40"/>
      <c r="E1315" s="40"/>
    </row>
    <row r="1316" spans="1:5" ht="15.75">
      <c r="A1316" s="50" t="s">
        <v>76</v>
      </c>
      <c r="B1316" s="46">
        <v>3130</v>
      </c>
      <c r="C1316" s="40">
        <f>C1317+C1318+C1319</f>
        <v>0</v>
      </c>
      <c r="D1316" s="40">
        <f>D1317+D1318+D1319</f>
        <v>0</v>
      </c>
      <c r="E1316" s="49">
        <f>C1316+D1316</f>
        <v>0</v>
      </c>
    </row>
    <row r="1317" spans="1:5" ht="15.75">
      <c r="A1317" s="48" t="s">
        <v>77</v>
      </c>
      <c r="B1317" s="46">
        <v>3131</v>
      </c>
      <c r="C1317" s="40"/>
      <c r="D1317" s="40"/>
      <c r="E1317" s="49"/>
    </row>
    <row r="1318" spans="1:5" ht="15" hidden="1">
      <c r="A1318" s="66"/>
      <c r="B1318" s="30">
        <v>2132</v>
      </c>
      <c r="C1318" s="40"/>
      <c r="D1318" s="40"/>
      <c r="E1318" s="49"/>
    </row>
    <row r="1319" spans="1:5" ht="15.75">
      <c r="A1319" s="48" t="s">
        <v>78</v>
      </c>
      <c r="B1319" s="46">
        <v>3132</v>
      </c>
      <c r="C1319" s="40">
        <f>'[1]поміс розб'!AE797</f>
        <v>0</v>
      </c>
      <c r="D1319" s="40"/>
      <c r="E1319" s="49">
        <f>C1319+D1319</f>
        <v>0</v>
      </c>
    </row>
    <row r="1320" spans="1:5" ht="15.75">
      <c r="A1320" s="50" t="s">
        <v>79</v>
      </c>
      <c r="B1320" s="46">
        <v>3140</v>
      </c>
      <c r="C1320" s="40"/>
      <c r="D1320" s="40"/>
      <c r="E1320" s="40"/>
    </row>
    <row r="1321" spans="1:5" ht="15.75">
      <c r="A1321" s="48" t="s">
        <v>80</v>
      </c>
      <c r="B1321" s="46">
        <v>3141</v>
      </c>
      <c r="C1321" s="59"/>
      <c r="D1321" s="59"/>
      <c r="E1321" s="59"/>
    </row>
    <row r="1322" spans="1:5" ht="15" hidden="1">
      <c r="A1322" s="66"/>
      <c r="B1322" s="30">
        <v>2142</v>
      </c>
      <c r="C1322" s="40"/>
      <c r="D1322" s="40"/>
      <c r="E1322" s="40"/>
    </row>
    <row r="1323" spans="1:5" ht="15.75">
      <c r="A1323" s="48" t="s">
        <v>81</v>
      </c>
      <c r="B1323" s="46">
        <v>3142</v>
      </c>
      <c r="C1323" s="40"/>
      <c r="D1323" s="40"/>
      <c r="E1323" s="40"/>
    </row>
    <row r="1324" spans="1:5" ht="15.75">
      <c r="A1324" s="48" t="s">
        <v>82</v>
      </c>
      <c r="B1324" s="46">
        <v>3143</v>
      </c>
      <c r="C1324" s="40"/>
      <c r="D1324" s="40"/>
      <c r="E1324" s="40"/>
    </row>
    <row r="1325" spans="1:5" ht="15.75">
      <c r="A1325" s="50" t="s">
        <v>83</v>
      </c>
      <c r="B1325" s="46">
        <v>3150</v>
      </c>
      <c r="C1325" s="40"/>
      <c r="D1325" s="40"/>
      <c r="E1325" s="40"/>
    </row>
    <row r="1326" spans="1:5" ht="15.75">
      <c r="A1326" s="50" t="s">
        <v>84</v>
      </c>
      <c r="B1326" s="46">
        <v>3160</v>
      </c>
      <c r="C1326" s="40"/>
      <c r="D1326" s="40"/>
      <c r="E1326" s="40"/>
    </row>
    <row r="1327" spans="1:5" ht="15.75">
      <c r="A1327" s="63" t="s">
        <v>85</v>
      </c>
      <c r="B1327" s="46">
        <v>3200</v>
      </c>
      <c r="C1327" s="59"/>
      <c r="D1327" s="59"/>
      <c r="E1327" s="59"/>
    </row>
    <row r="1328" spans="1:5" ht="15.75" customHeight="1">
      <c r="A1328" s="50" t="s">
        <v>86</v>
      </c>
      <c r="B1328" s="46">
        <v>3210</v>
      </c>
      <c r="C1328" s="40"/>
      <c r="D1328" s="40"/>
      <c r="E1328" s="40"/>
    </row>
    <row r="1329" spans="1:5" ht="31.5">
      <c r="A1329" s="50" t="s">
        <v>87</v>
      </c>
      <c r="B1329" s="46">
        <v>3220</v>
      </c>
      <c r="C1329" s="40"/>
      <c r="D1329" s="40"/>
      <c r="E1329" s="40"/>
    </row>
    <row r="1330" spans="1:5" ht="31.5">
      <c r="A1330" s="50" t="s">
        <v>88</v>
      </c>
      <c r="B1330" s="46">
        <v>3230</v>
      </c>
      <c r="C1330" s="40"/>
      <c r="D1330" s="40"/>
      <c r="E1330" s="40"/>
    </row>
    <row r="1331" spans="1:5" ht="15.75">
      <c r="A1331" s="50" t="s">
        <v>89</v>
      </c>
      <c r="B1331" s="46">
        <v>3240</v>
      </c>
      <c r="C1331" s="40"/>
      <c r="D1331" s="40"/>
      <c r="E1331" s="40"/>
    </row>
    <row r="1332" spans="1:5" ht="15" hidden="1">
      <c r="A1332" s="67" t="s">
        <v>90</v>
      </c>
      <c r="B1332" s="52">
        <v>3000</v>
      </c>
      <c r="C1332" s="40"/>
      <c r="D1332" s="40"/>
      <c r="E1332" s="40"/>
    </row>
    <row r="1333" spans="1:5" ht="15.75">
      <c r="A1333" s="68" t="s">
        <v>91</v>
      </c>
      <c r="B1333" s="46">
        <v>4110</v>
      </c>
      <c r="C1333" s="40"/>
      <c r="D1333" s="40"/>
      <c r="E1333" s="40"/>
    </row>
    <row r="1334" spans="1:5" ht="18" customHeight="1">
      <c r="A1334" s="48" t="s">
        <v>92</v>
      </c>
      <c r="B1334" s="46">
        <v>4111</v>
      </c>
      <c r="C1334" s="40"/>
      <c r="D1334" s="40"/>
      <c r="E1334" s="40"/>
    </row>
    <row r="1335" spans="1:5" ht="15.75">
      <c r="A1335" s="48" t="s">
        <v>93</v>
      </c>
      <c r="B1335" s="46">
        <v>4112</v>
      </c>
      <c r="C1335" s="40"/>
      <c r="D1335" s="40"/>
      <c r="E1335" s="40"/>
    </row>
    <row r="1336" spans="1:5" ht="15.75">
      <c r="A1336" s="48" t="s">
        <v>94</v>
      </c>
      <c r="B1336" s="46">
        <v>4113</v>
      </c>
      <c r="C1336" s="40"/>
      <c r="D1336" s="40"/>
      <c r="E1336" s="40"/>
    </row>
    <row r="1337" spans="1:5" ht="15.75">
      <c r="A1337" s="68" t="s">
        <v>95</v>
      </c>
      <c r="B1337" s="46">
        <v>4210</v>
      </c>
      <c r="C1337" s="40"/>
      <c r="D1337" s="40"/>
      <c r="E1337" s="40"/>
    </row>
    <row r="1338" spans="1:5" ht="15.75">
      <c r="A1338" s="62" t="s">
        <v>96</v>
      </c>
      <c r="B1338" s="69">
        <v>9000</v>
      </c>
      <c r="C1338" s="70"/>
      <c r="D1338" s="36"/>
      <c r="E1338" s="71"/>
    </row>
    <row r="1340" spans="1:5" ht="21.75" customHeight="1">
      <c r="A1340" s="72" t="str">
        <f>$A$216</f>
        <v xml:space="preserve">Керівник        </v>
      </c>
      <c r="B1340" s="73"/>
      <c r="C1340" s="73"/>
      <c r="D1340" s="73" t="str">
        <f>$D$216</f>
        <v>А.Р.Садченко</v>
      </c>
      <c r="E1340" s="73"/>
    </row>
    <row r="1341" spans="1:5" ht="15">
      <c r="A1341" s="72"/>
      <c r="B1341" s="76" t="s">
        <v>101</v>
      </c>
      <c r="C1341" s="76"/>
      <c r="D1341" s="76" t="s">
        <v>102</v>
      </c>
      <c r="E1341" s="76"/>
    </row>
    <row r="1343" spans="1:5" ht="15">
      <c r="A1343" s="74" t="s">
        <v>99</v>
      </c>
      <c r="B1343" s="73"/>
      <c r="C1343" s="73"/>
      <c r="D1343" s="73" t="s">
        <v>100</v>
      </c>
      <c r="E1343" s="73"/>
    </row>
    <row r="1344" spans="1:5">
      <c r="A1344" s="75"/>
      <c r="B1344" s="76" t="s">
        <v>101</v>
      </c>
      <c r="C1344" s="76"/>
      <c r="D1344" s="76" t="s">
        <v>102</v>
      </c>
      <c r="E1344" s="76"/>
    </row>
    <row r="1345" spans="1:5" ht="15">
      <c r="A1345" s="83">
        <f>A1121</f>
        <v>43164</v>
      </c>
      <c r="B1345" s="11"/>
      <c r="C1345" s="11"/>
      <c r="D1345" s="11"/>
      <c r="E1345" s="11"/>
    </row>
    <row r="1346" spans="1:5" ht="15">
      <c r="A1346" s="78" t="s">
        <v>104</v>
      </c>
      <c r="B1346" s="11"/>
      <c r="C1346" s="11"/>
      <c r="D1346" s="11"/>
      <c r="E1346" s="11"/>
    </row>
    <row r="1347" spans="1:5" ht="15">
      <c r="A1347" s="78"/>
      <c r="B1347" s="11"/>
      <c r="C1347" s="11"/>
      <c r="D1347" s="11"/>
      <c r="E1347" s="11"/>
    </row>
    <row r="1348" spans="1:5" ht="15">
      <c r="A1348" s="78"/>
      <c r="B1348" s="11"/>
      <c r="C1348" s="11"/>
      <c r="D1348" s="11"/>
      <c r="E1348" s="11"/>
    </row>
    <row r="1349" spans="1:5" hidden="1">
      <c r="A1349" s="135" t="str">
        <f>'[1]кошт казн'!A1635:E1635</f>
        <v>ПОГОДЖЕНО:</v>
      </c>
      <c r="B1349" s="135"/>
      <c r="C1349" s="135"/>
      <c r="D1349" s="135"/>
      <c r="E1349" s="135"/>
    </row>
    <row r="1350" spans="1:5" hidden="1">
      <c r="A1350" s="135" t="str">
        <f>" Затверджений в сумі "&amp;TEXT(E1372, "0")&amp;" грн. (чотири млн. двісті одинадцять тис. вісімсот шістьдесят п'ять грн.)"</f>
        <v xml:space="preserve"> Затверджений в сумі 0 грн. (чотири млн. двісті одинадцять тис. вісімсот шістьдесят п'ять грн.)</v>
      </c>
      <c r="B1350" s="135"/>
      <c r="C1350" s="135"/>
      <c r="D1350" s="135"/>
      <c r="E1350" s="135"/>
    </row>
    <row r="1351" spans="1:5" ht="15" hidden="1">
      <c r="A1351" s="87"/>
      <c r="B1351" s="88"/>
      <c r="C1351" s="88" t="s">
        <v>108</v>
      </c>
      <c r="D1351" s="88"/>
      <c r="E1351" s="88"/>
    </row>
    <row r="1352" spans="1:5" ht="15" hidden="1">
      <c r="A1352"/>
      <c r="B1352" s="89" t="str">
        <f>'[1]бюдж роз'!I134</f>
        <v>Заступник міського голови</v>
      </c>
      <c r="C1352" s="16"/>
      <c r="D1352" s="90"/>
      <c r="E1352" s="90" t="str">
        <f>'[1]бюдж роз'!N134</f>
        <v>А.В.Орєхов</v>
      </c>
    </row>
    <row r="1353" spans="1:5" ht="14.25" hidden="1">
      <c r="A1353" s="91"/>
      <c r="B1353" s="88" t="s">
        <v>109</v>
      </c>
      <c r="C1353" s="88" t="s">
        <v>101</v>
      </c>
      <c r="D1353" s="88" t="s">
        <v>102</v>
      </c>
      <c r="E1353" s="88"/>
    </row>
    <row r="1354" spans="1:5" ht="15" hidden="1">
      <c r="A1354" s="11"/>
      <c r="B1354" s="16"/>
      <c r="C1354" s="92" t="str">
        <f>'[1]бюдж роз'!I136</f>
        <v>14 грудня 2017 року</v>
      </c>
      <c r="D1354" s="90"/>
      <c r="E1354" s="93"/>
    </row>
    <row r="1355" spans="1:5" ht="15.75" hidden="1">
      <c r="A1355" s="94" t="str">
        <f>'[1]кошт казн'!A1641</f>
        <v xml:space="preserve"> КОШТОРИС  НА 2018 РІК</v>
      </c>
      <c r="B1355" s="95"/>
      <c r="C1355" s="22" t="s">
        <v>110</v>
      </c>
      <c r="D1355" s="22"/>
      <c r="E1355" s="22" t="s">
        <v>111</v>
      </c>
    </row>
    <row r="1356" spans="1:5" hidden="1">
      <c r="C1356" s="2"/>
      <c r="D1356" s="3" t="s">
        <v>0</v>
      </c>
      <c r="E1356" s="4">
        <v>25</v>
      </c>
    </row>
    <row r="1357" spans="1:5" hidden="1">
      <c r="C1357" s="135" t="str">
        <f>$C$2</f>
        <v>Наказ Міністерства фінансів України 28.01.2002 №57 (у редакції наказу Міністерства фінансів України від 04.12.2015 №1118)</v>
      </c>
      <c r="D1357" s="135"/>
      <c r="E1357" s="135"/>
    </row>
    <row r="1358" spans="1:5" hidden="1">
      <c r="C1358" s="135"/>
      <c r="D1358" s="135"/>
      <c r="E1358" s="135"/>
    </row>
    <row r="1359" spans="1:5" ht="7.5" hidden="1" customHeight="1">
      <c r="A1359" s="5"/>
      <c r="B1359" s="6"/>
      <c r="C1359" s="135"/>
      <c r="D1359" s="135"/>
      <c r="E1359" s="135"/>
    </row>
    <row r="1360" spans="1:5" ht="15.75" hidden="1">
      <c r="A1360" s="7" t="str">
        <f>A1240</f>
        <v>ЗВЕДЕНИЙ   КОШТОРИС  НА 2018 РІК</v>
      </c>
      <c r="B1360" s="8"/>
      <c r="C1360" s="8"/>
      <c r="D1360" s="8"/>
      <c r="E1360" s="8"/>
    </row>
    <row r="1361" spans="1:5" ht="15" hidden="1">
      <c r="A1361" s="9"/>
      <c r="B1361" s="10"/>
      <c r="C1361" s="10"/>
      <c r="D1361" s="10"/>
      <c r="E1361" s="10"/>
    </row>
    <row r="1362" spans="1:5" ht="15" hidden="1">
      <c r="A1362" s="12"/>
      <c r="B1362" s="13"/>
      <c r="C1362" s="13"/>
      <c r="D1362" s="13"/>
      <c r="E1362" s="13"/>
    </row>
    <row r="1363" spans="1:5" ht="15" hidden="1">
      <c r="A1363" s="14" t="s">
        <v>3</v>
      </c>
      <c r="B1363" s="14"/>
      <c r="C1363" s="14"/>
      <c r="D1363" s="14"/>
      <c r="E1363" s="14"/>
    </row>
    <row r="1364" spans="1:5" ht="15" hidden="1">
      <c r="A1364" s="9" t="str">
        <f>$A$9</f>
        <v>код та назва відомчої класифікації видатків та кредитування бюджету</v>
      </c>
      <c r="B1364" s="15" t="str">
        <f>$B$9</f>
        <v>06</v>
      </c>
      <c r="C1364" s="16" t="str">
        <f>$C$9</f>
        <v>Орган з питань освіти і науки</v>
      </c>
      <c r="D1364" s="17"/>
      <c r="E1364" s="17"/>
    </row>
    <row r="1365" spans="1:5" ht="15" hidden="1">
      <c r="A1365" s="9" t="s">
        <v>7</v>
      </c>
      <c r="B1365" s="18"/>
      <c r="C1365" s="19"/>
      <c r="D1365" s="19"/>
      <c r="E1365" s="19"/>
    </row>
    <row r="1366" spans="1:5" ht="75.75" hidden="1" customHeight="1">
      <c r="A1366" s="132" t="str">
        <f>[1]коштзв!A940</f>
        <v>(код та назва тимчасової класифікації видатків 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самоврядування. які не застосовують програмно-цільового методу)*________1016330 Проведення невідкладних відновлювальних робіт, будівництво та реконструкція загальноосвітніх навчальних закладів__)</v>
      </c>
      <c r="B1366" s="132"/>
      <c r="C1366" s="132"/>
      <c r="D1366" s="132"/>
      <c r="E1366" s="132"/>
    </row>
    <row r="1367" spans="1:5" ht="15" hidden="1">
      <c r="A1367" s="9" t="s">
        <v>8</v>
      </c>
      <c r="B1367" s="17"/>
      <c r="C1367" s="21"/>
      <c r="D1367" s="21"/>
      <c r="E1367" s="21"/>
    </row>
    <row r="1368" spans="1:5" hidden="1">
      <c r="A1368" s="22"/>
      <c r="B1368" s="22"/>
      <c r="C1368" s="22"/>
      <c r="D1368" s="22"/>
      <c r="E1368" s="22" t="s">
        <v>9</v>
      </c>
    </row>
    <row r="1369" spans="1:5" hidden="1">
      <c r="A1369" s="23" t="s">
        <v>10</v>
      </c>
      <c r="B1369" s="23" t="s">
        <v>11</v>
      </c>
      <c r="C1369" s="23" t="s">
        <v>12</v>
      </c>
      <c r="D1369" s="24"/>
      <c r="E1369" s="134" t="s">
        <v>13</v>
      </c>
    </row>
    <row r="1370" spans="1:5" ht="24" hidden="1">
      <c r="A1370" s="27"/>
      <c r="B1370" s="27"/>
      <c r="C1370" s="28" t="s">
        <v>14</v>
      </c>
      <c r="D1370" s="29" t="s">
        <v>15</v>
      </c>
      <c r="E1370" s="134"/>
    </row>
    <row r="1371" spans="1:5" hidden="1">
      <c r="A1371" s="30">
        <v>1</v>
      </c>
      <c r="B1371" s="30">
        <v>2</v>
      </c>
      <c r="C1371" s="30">
        <v>3</v>
      </c>
      <c r="D1371" s="31">
        <v>4</v>
      </c>
      <c r="E1371" s="30">
        <v>5</v>
      </c>
    </row>
    <row r="1372" spans="1:5" ht="15" hidden="1">
      <c r="A1372" s="32" t="s">
        <v>16</v>
      </c>
      <c r="B1372" s="33" t="s">
        <v>17</v>
      </c>
      <c r="C1372" s="34">
        <f>C1373</f>
        <v>0</v>
      </c>
      <c r="D1372" s="34">
        <f>D1374</f>
        <v>0</v>
      </c>
      <c r="E1372" s="34">
        <f>C1372+D1372</f>
        <v>0</v>
      </c>
    </row>
    <row r="1373" spans="1:5" ht="15" hidden="1">
      <c r="A1373" s="36" t="s">
        <v>18</v>
      </c>
      <c r="B1373" s="30" t="s">
        <v>17</v>
      </c>
      <c r="C1373" s="34">
        <f>C1388</f>
        <v>0</v>
      </c>
      <c r="D1373" s="37" t="s">
        <v>17</v>
      </c>
      <c r="E1373" s="34">
        <f>C1373</f>
        <v>0</v>
      </c>
    </row>
    <row r="1374" spans="1:5" ht="15" hidden="1">
      <c r="A1374" s="36" t="s">
        <v>19</v>
      </c>
      <c r="B1374" s="30" t="s">
        <v>17</v>
      </c>
      <c r="C1374" s="30" t="s">
        <v>17</v>
      </c>
      <c r="D1374" s="34">
        <f>D1375+D1380+D1383</f>
        <v>0</v>
      </c>
      <c r="E1374" s="34">
        <f>D1374</f>
        <v>0</v>
      </c>
    </row>
    <row r="1375" spans="1:5" ht="23.25" hidden="1">
      <c r="A1375" s="38" t="s">
        <v>20</v>
      </c>
      <c r="B1375" s="30">
        <v>25010000</v>
      </c>
      <c r="C1375" s="37" t="s">
        <v>17</v>
      </c>
      <c r="D1375" s="34">
        <f>SUM(D1376:D1379)</f>
        <v>0</v>
      </c>
      <c r="E1375" s="34">
        <f>SUM(E1376:E1379)</f>
        <v>0</v>
      </c>
    </row>
    <row r="1376" spans="1:5" ht="13.5" hidden="1" customHeight="1">
      <c r="A1376" s="38" t="s">
        <v>21</v>
      </c>
      <c r="B1376" s="30">
        <v>25010100</v>
      </c>
      <c r="C1376" s="37" t="s">
        <v>17</v>
      </c>
      <c r="D1376" s="34"/>
      <c r="E1376" s="34">
        <f t="shared" ref="E1376:E1383" si="51">D1376</f>
        <v>0</v>
      </c>
    </row>
    <row r="1377" spans="1:5" ht="15" hidden="1">
      <c r="A1377" s="38" t="s">
        <v>22</v>
      </c>
      <c r="B1377" s="30">
        <v>25010200</v>
      </c>
      <c r="C1377" s="37" t="s">
        <v>17</v>
      </c>
      <c r="D1377" s="34"/>
      <c r="E1377" s="34">
        <f t="shared" si="51"/>
        <v>0</v>
      </c>
    </row>
    <row r="1378" spans="1:5" ht="15" hidden="1">
      <c r="A1378" s="38" t="s">
        <v>23</v>
      </c>
      <c r="B1378" s="30">
        <v>25010300</v>
      </c>
      <c r="C1378" s="37" t="s">
        <v>17</v>
      </c>
      <c r="D1378" s="34"/>
      <c r="E1378" s="34">
        <f t="shared" si="51"/>
        <v>0</v>
      </c>
    </row>
    <row r="1379" spans="1:5" ht="23.25" hidden="1">
      <c r="A1379" s="38" t="s">
        <v>24</v>
      </c>
      <c r="B1379" s="30">
        <v>25010400</v>
      </c>
      <c r="C1379" s="37" t="s">
        <v>17</v>
      </c>
      <c r="D1379" s="34"/>
      <c r="E1379" s="34">
        <f t="shared" si="51"/>
        <v>0</v>
      </c>
    </row>
    <row r="1380" spans="1:5" ht="15" hidden="1">
      <c r="A1380" s="39" t="s">
        <v>25</v>
      </c>
      <c r="B1380" s="30">
        <v>25020000</v>
      </c>
      <c r="C1380" s="37" t="s">
        <v>17</v>
      </c>
      <c r="D1380" s="34">
        <f>D1381+D1382</f>
        <v>0</v>
      </c>
      <c r="E1380" s="34">
        <f t="shared" si="51"/>
        <v>0</v>
      </c>
    </row>
    <row r="1381" spans="1:5" ht="15" hidden="1">
      <c r="A1381" s="39" t="s">
        <v>26</v>
      </c>
      <c r="B1381" s="30">
        <v>25020100</v>
      </c>
      <c r="C1381" s="37" t="s">
        <v>17</v>
      </c>
      <c r="D1381" s="40"/>
      <c r="E1381" s="34">
        <f t="shared" si="51"/>
        <v>0</v>
      </c>
    </row>
    <row r="1382" spans="1:5" ht="45.75" hidden="1" customHeight="1">
      <c r="A1382" s="38" t="s">
        <v>27</v>
      </c>
      <c r="B1382" s="41">
        <v>25020200</v>
      </c>
      <c r="C1382" s="37" t="s">
        <v>17</v>
      </c>
      <c r="D1382" s="40">
        <f>'[1]СП ЗВ'!K395</f>
        <v>0</v>
      </c>
      <c r="E1382" s="40">
        <f t="shared" si="51"/>
        <v>0</v>
      </c>
    </row>
    <row r="1383" spans="1:5" ht="15" hidden="1">
      <c r="A1383" s="39" t="s">
        <v>28</v>
      </c>
      <c r="B1383" s="30"/>
      <c r="C1383" s="37" t="s">
        <v>17</v>
      </c>
      <c r="D1383" s="40">
        <f>'[1]СП ЗВ'!L395</f>
        <v>0</v>
      </c>
      <c r="E1383" s="40">
        <f t="shared" si="51"/>
        <v>0</v>
      </c>
    </row>
    <row r="1384" spans="1:5" ht="15" hidden="1">
      <c r="A1384" s="39" t="s">
        <v>29</v>
      </c>
      <c r="B1384" s="30"/>
      <c r="C1384" s="37" t="s">
        <v>17</v>
      </c>
      <c r="D1384" s="40"/>
      <c r="E1384" s="40"/>
    </row>
    <row r="1385" spans="1:5" ht="25.5" hidden="1">
      <c r="A1385" s="43" t="s">
        <v>30</v>
      </c>
      <c r="B1385" s="30"/>
      <c r="C1385" s="37" t="s">
        <v>17</v>
      </c>
      <c r="D1385" s="40"/>
      <c r="E1385" s="40"/>
    </row>
    <row r="1386" spans="1:5" ht="15" hidden="1">
      <c r="A1386" s="135" t="s">
        <v>31</v>
      </c>
      <c r="B1386" s="30"/>
      <c r="C1386" s="37" t="s">
        <v>17</v>
      </c>
      <c r="D1386" s="40"/>
      <c r="E1386" s="40"/>
    </row>
    <row r="1387" spans="1:5" ht="20.25" hidden="1" customHeight="1">
      <c r="A1387" s="135"/>
      <c r="B1387" s="30"/>
      <c r="C1387" s="37" t="s">
        <v>17</v>
      </c>
      <c r="D1387" s="37" t="s">
        <v>32</v>
      </c>
      <c r="E1387" s="37" t="s">
        <v>32</v>
      </c>
    </row>
    <row r="1388" spans="1:5" ht="15" hidden="1">
      <c r="A1388" s="44" t="s">
        <v>33</v>
      </c>
      <c r="B1388" s="30" t="s">
        <v>17</v>
      </c>
      <c r="C1388" s="40">
        <f>C1389+C1453+C1457+C1429+C1458</f>
        <v>0</v>
      </c>
      <c r="D1388" s="40">
        <f>D1389+D1453+D1457+D1429+D1458</f>
        <v>0</v>
      </c>
      <c r="E1388" s="40">
        <f>C1388+D1388</f>
        <v>0</v>
      </c>
    </row>
    <row r="1389" spans="1:5" ht="15.75" hidden="1">
      <c r="A1389" s="45" t="s">
        <v>34</v>
      </c>
      <c r="B1389" s="46">
        <v>2000</v>
      </c>
      <c r="C1389" s="40">
        <f>C1390+C1394+C1395+C1417+C1420+C1424+C1428</f>
        <v>0</v>
      </c>
      <c r="D1389" s="40">
        <f>D1390+D1394+D1395+D1417+D1420+D1424+D1428</f>
        <v>0</v>
      </c>
      <c r="E1389" s="40">
        <f>C1389+D1389</f>
        <v>0</v>
      </c>
    </row>
    <row r="1390" spans="1:5" ht="15.75" hidden="1">
      <c r="A1390" s="47" t="s">
        <v>35</v>
      </c>
      <c r="B1390" s="46">
        <v>2110</v>
      </c>
      <c r="C1390" s="40">
        <f>C1391</f>
        <v>0</v>
      </c>
      <c r="D1390" s="40">
        <f>D1391</f>
        <v>0</v>
      </c>
      <c r="E1390" s="40">
        <f>C1390+D1390</f>
        <v>0</v>
      </c>
    </row>
    <row r="1391" spans="1:5" ht="15.75" hidden="1">
      <c r="A1391" s="48" t="s">
        <v>36</v>
      </c>
      <c r="B1391" s="46">
        <v>2111</v>
      </c>
      <c r="C1391" s="49"/>
      <c r="D1391" s="49"/>
      <c r="E1391" s="40">
        <f>C1391+D1391</f>
        <v>0</v>
      </c>
    </row>
    <row r="1392" spans="1:5" ht="15.75" hidden="1">
      <c r="A1392" s="48" t="s">
        <v>37</v>
      </c>
      <c r="B1392" s="46">
        <v>2112</v>
      </c>
      <c r="C1392" s="40"/>
      <c r="D1392" s="40"/>
      <c r="E1392" s="40"/>
    </row>
    <row r="1393" spans="1:5" ht="15" hidden="1">
      <c r="A1393" s="36"/>
      <c r="B1393" s="30">
        <v>1113</v>
      </c>
      <c r="C1393" s="40"/>
      <c r="D1393" s="40"/>
      <c r="E1393" s="40"/>
    </row>
    <row r="1394" spans="1:5" ht="15.75" hidden="1">
      <c r="A1394" s="47" t="s">
        <v>38</v>
      </c>
      <c r="B1394" s="46">
        <v>2120</v>
      </c>
      <c r="C1394" s="40"/>
      <c r="D1394" s="40"/>
      <c r="E1394" s="40">
        <f t="shared" ref="E1394:E1400" si="52">C1394+D1394</f>
        <v>0</v>
      </c>
    </row>
    <row r="1395" spans="1:5" ht="15.75" hidden="1">
      <c r="A1395" s="47" t="s">
        <v>39</v>
      </c>
      <c r="B1395" s="46">
        <v>2200</v>
      </c>
      <c r="C1395" s="40">
        <f>C1396+C1397+C1398+C1399+C1405+C1406+C1407+C1414</f>
        <v>0</v>
      </c>
      <c r="D1395" s="40">
        <f>D1396+D1397+D1398+D1399+D1405+D1406+D1407+D1414</f>
        <v>0</v>
      </c>
      <c r="E1395" s="40">
        <f t="shared" si="52"/>
        <v>0</v>
      </c>
    </row>
    <row r="1396" spans="1:5" ht="15.75" hidden="1">
      <c r="A1396" s="50" t="s">
        <v>40</v>
      </c>
      <c r="B1396" s="46">
        <v>2210</v>
      </c>
      <c r="C1396" s="40"/>
      <c r="D1396" s="40"/>
      <c r="E1396" s="40">
        <f t="shared" si="52"/>
        <v>0</v>
      </c>
    </row>
    <row r="1397" spans="1:5" ht="15.75" hidden="1">
      <c r="A1397" s="50" t="s">
        <v>41</v>
      </c>
      <c r="B1397" s="46">
        <v>2220</v>
      </c>
      <c r="C1397" s="40"/>
      <c r="D1397" s="40"/>
      <c r="E1397" s="40">
        <f t="shared" si="52"/>
        <v>0</v>
      </c>
    </row>
    <row r="1398" spans="1:5" ht="15.75" hidden="1">
      <c r="A1398" s="50" t="s">
        <v>42</v>
      </c>
      <c r="B1398" s="46">
        <v>2230</v>
      </c>
      <c r="C1398" s="40"/>
      <c r="D1398" s="40"/>
      <c r="E1398" s="40">
        <f t="shared" si="52"/>
        <v>0</v>
      </c>
    </row>
    <row r="1399" spans="1:5" ht="15.75" hidden="1">
      <c r="A1399" s="50" t="s">
        <v>43</v>
      </c>
      <c r="B1399" s="46">
        <v>2240</v>
      </c>
      <c r="C1399" s="40"/>
      <c r="D1399" s="40"/>
      <c r="E1399" s="40">
        <f t="shared" si="52"/>
        <v>0</v>
      </c>
    </row>
    <row r="1400" spans="1:5" ht="15" hidden="1">
      <c r="A1400" s="51" t="s">
        <v>44</v>
      </c>
      <c r="B1400" s="52">
        <v>1135</v>
      </c>
      <c r="C1400" s="40"/>
      <c r="D1400" s="40"/>
      <c r="E1400" s="40">
        <f t="shared" si="52"/>
        <v>0</v>
      </c>
    </row>
    <row r="1401" spans="1:5" ht="15" hidden="1">
      <c r="A1401" s="36"/>
      <c r="B1401" s="30">
        <v>1136</v>
      </c>
      <c r="C1401" s="53"/>
      <c r="D1401" s="53"/>
      <c r="E1401" s="53"/>
    </row>
    <row r="1402" spans="1:5" ht="15" hidden="1">
      <c r="A1402" s="36"/>
      <c r="B1402" s="30">
        <v>1137</v>
      </c>
      <c r="C1402" s="53"/>
      <c r="D1402" s="53"/>
      <c r="E1402" s="53">
        <f>C1402+D1402</f>
        <v>0</v>
      </c>
    </row>
    <row r="1403" spans="1:5" ht="15" hidden="1">
      <c r="A1403" s="36"/>
      <c r="B1403" s="30">
        <v>1138</v>
      </c>
      <c r="C1403" s="53"/>
      <c r="D1403" s="53"/>
      <c r="E1403" s="53">
        <f>C1403+D1403</f>
        <v>0</v>
      </c>
    </row>
    <row r="1404" spans="1:5" ht="15" hidden="1">
      <c r="A1404" s="36"/>
      <c r="B1404" s="30">
        <v>1139</v>
      </c>
      <c r="C1404" s="53"/>
      <c r="D1404" s="53"/>
      <c r="E1404" s="53">
        <f>C1404+D1404</f>
        <v>0</v>
      </c>
    </row>
    <row r="1405" spans="1:5" ht="15.75" hidden="1">
      <c r="A1405" s="50" t="s">
        <v>45</v>
      </c>
      <c r="B1405" s="46">
        <v>2250</v>
      </c>
      <c r="C1405" s="40"/>
      <c r="D1405" s="40"/>
      <c r="E1405" s="40">
        <f>C1405+D1405</f>
        <v>0</v>
      </c>
    </row>
    <row r="1406" spans="1:5" ht="15.75" hidden="1">
      <c r="A1406" s="50" t="s">
        <v>46</v>
      </c>
      <c r="B1406" s="46">
        <v>2260</v>
      </c>
      <c r="C1406" s="40"/>
      <c r="D1406" s="40"/>
      <c r="E1406" s="40"/>
    </row>
    <row r="1407" spans="1:5" ht="15.75" hidden="1">
      <c r="A1407" s="50" t="s">
        <v>47</v>
      </c>
      <c r="B1407" s="46">
        <v>2270</v>
      </c>
      <c r="C1407" s="40">
        <v>0</v>
      </c>
      <c r="D1407" s="40">
        <f>D1408+D1409+D1410+D1411+D1412+D1413</f>
        <v>0</v>
      </c>
      <c r="E1407" s="40">
        <f t="shared" ref="E1407:E1414" si="53">C1407+D1407</f>
        <v>0</v>
      </c>
    </row>
    <row r="1408" spans="1:5" ht="15.75" hidden="1">
      <c r="A1408" s="48" t="s">
        <v>48</v>
      </c>
      <c r="B1408" s="46">
        <v>2271</v>
      </c>
      <c r="C1408" s="40"/>
      <c r="D1408" s="40"/>
      <c r="E1408" s="40">
        <f t="shared" si="53"/>
        <v>0</v>
      </c>
    </row>
    <row r="1409" spans="1:5" ht="15.75" hidden="1">
      <c r="A1409" s="48" t="s">
        <v>49</v>
      </c>
      <c r="B1409" s="46">
        <v>2272</v>
      </c>
      <c r="C1409" s="40"/>
      <c r="D1409" s="40"/>
      <c r="E1409" s="40">
        <f t="shared" si="53"/>
        <v>0</v>
      </c>
    </row>
    <row r="1410" spans="1:5" ht="15.75" hidden="1">
      <c r="A1410" s="48" t="s">
        <v>50</v>
      </c>
      <c r="B1410" s="46">
        <v>2273</v>
      </c>
      <c r="C1410" s="40"/>
      <c r="D1410" s="59"/>
      <c r="E1410" s="40">
        <f t="shared" si="53"/>
        <v>0</v>
      </c>
    </row>
    <row r="1411" spans="1:5" ht="15.75" hidden="1">
      <c r="A1411" s="48" t="s">
        <v>51</v>
      </c>
      <c r="B1411" s="46">
        <v>2274</v>
      </c>
      <c r="C1411" s="40"/>
      <c r="D1411" s="59"/>
      <c r="E1411" s="55">
        <f t="shared" si="53"/>
        <v>0</v>
      </c>
    </row>
    <row r="1412" spans="1:5" ht="15.75" hidden="1">
      <c r="A1412" s="48" t="s">
        <v>52</v>
      </c>
      <c r="B1412" s="46">
        <v>2275</v>
      </c>
      <c r="C1412" s="40"/>
      <c r="D1412" s="59"/>
      <c r="E1412" s="40">
        <f t="shared" si="53"/>
        <v>0</v>
      </c>
    </row>
    <row r="1413" spans="1:5" ht="15.75" hidden="1">
      <c r="A1413" s="48" t="s">
        <v>54</v>
      </c>
      <c r="B1413" s="46">
        <v>2276</v>
      </c>
      <c r="C1413" s="40"/>
      <c r="D1413" s="59"/>
      <c r="E1413" s="40">
        <f t="shared" si="53"/>
        <v>0</v>
      </c>
    </row>
    <row r="1414" spans="1:5" ht="31.5" hidden="1">
      <c r="A1414" s="50" t="s">
        <v>55</v>
      </c>
      <c r="B1414" s="46">
        <v>2280</v>
      </c>
      <c r="C1414" s="40">
        <f>C1416</f>
        <v>0</v>
      </c>
      <c r="D1414" s="40">
        <f>D1416</f>
        <v>0</v>
      </c>
      <c r="E1414" s="40">
        <f t="shared" si="53"/>
        <v>0</v>
      </c>
    </row>
    <row r="1415" spans="1:5" ht="31.5" hidden="1">
      <c r="A1415" s="48" t="s">
        <v>56</v>
      </c>
      <c r="B1415" s="46">
        <v>2281</v>
      </c>
      <c r="C1415" s="40"/>
      <c r="D1415" s="40"/>
      <c r="E1415" s="40"/>
    </row>
    <row r="1416" spans="1:5" ht="31.5" hidden="1">
      <c r="A1416" s="48" t="s">
        <v>57</v>
      </c>
      <c r="B1416" s="46">
        <v>2282</v>
      </c>
      <c r="C1416" s="40">
        <f>[1]коштзв!C978</f>
        <v>0</v>
      </c>
      <c r="D1416" s="40">
        <f>[1]коштзв!D978</f>
        <v>0</v>
      </c>
      <c r="E1416" s="40">
        <f>C1416+D1416</f>
        <v>0</v>
      </c>
    </row>
    <row r="1417" spans="1:5" ht="15.75" hidden="1">
      <c r="A1417" s="47" t="s">
        <v>58</v>
      </c>
      <c r="B1417" s="46">
        <v>2400</v>
      </c>
      <c r="C1417" s="40"/>
      <c r="D1417" s="40"/>
      <c r="E1417" s="40"/>
    </row>
    <row r="1418" spans="1:5" ht="15.75" hidden="1">
      <c r="A1418" s="56" t="s">
        <v>59</v>
      </c>
      <c r="B1418" s="57">
        <v>2410</v>
      </c>
      <c r="C1418" s="40"/>
      <c r="D1418" s="40"/>
      <c r="E1418" s="40"/>
    </row>
    <row r="1419" spans="1:5" ht="15.75" hidden="1">
      <c r="A1419" s="56" t="s">
        <v>60</v>
      </c>
      <c r="B1419" s="57">
        <v>2420</v>
      </c>
      <c r="C1419" s="40"/>
      <c r="D1419" s="40"/>
      <c r="E1419" s="40"/>
    </row>
    <row r="1420" spans="1:5" ht="15.75" hidden="1">
      <c r="A1420" s="58" t="s">
        <v>61</v>
      </c>
      <c r="B1420" s="57">
        <v>2600</v>
      </c>
      <c r="C1420" s="59"/>
      <c r="D1420" s="59"/>
      <c r="E1420" s="55">
        <f>C1420+D1420</f>
        <v>0</v>
      </c>
    </row>
    <row r="1421" spans="1:5" ht="30" hidden="1">
      <c r="A1421" s="60" t="s">
        <v>62</v>
      </c>
      <c r="B1421" s="57">
        <v>2610</v>
      </c>
      <c r="C1421" s="61"/>
      <c r="D1421" s="61"/>
      <c r="E1421" s="61"/>
    </row>
    <row r="1422" spans="1:5" ht="15.75" hidden="1">
      <c r="A1422" s="60" t="s">
        <v>63</v>
      </c>
      <c r="B1422" s="57">
        <v>2620</v>
      </c>
      <c r="C1422" s="61"/>
      <c r="D1422" s="61"/>
      <c r="E1422" s="61"/>
    </row>
    <row r="1423" spans="1:5" ht="31.5" hidden="1">
      <c r="A1423" s="56" t="s">
        <v>64</v>
      </c>
      <c r="B1423" s="57">
        <v>2630</v>
      </c>
      <c r="C1423" s="59"/>
      <c r="D1423" s="59"/>
      <c r="E1423" s="55">
        <f>C1423+D1423</f>
        <v>0</v>
      </c>
    </row>
    <row r="1424" spans="1:5" ht="15.75" hidden="1">
      <c r="A1424" s="62" t="s">
        <v>65</v>
      </c>
      <c r="B1424" s="57">
        <v>2700</v>
      </c>
      <c r="C1424" s="59"/>
      <c r="D1424" s="59"/>
      <c r="E1424" s="59"/>
    </row>
    <row r="1425" spans="1:5" ht="15.75" hidden="1">
      <c r="A1425" s="56" t="s">
        <v>66</v>
      </c>
      <c r="B1425" s="57">
        <v>2710</v>
      </c>
      <c r="C1425" s="59"/>
      <c r="D1425" s="59"/>
      <c r="E1425" s="59"/>
    </row>
    <row r="1426" spans="1:5" ht="15.75" hidden="1">
      <c r="A1426" s="56" t="s">
        <v>67</v>
      </c>
      <c r="B1426" s="57">
        <v>2720</v>
      </c>
      <c r="C1426" s="40"/>
      <c r="D1426" s="40"/>
      <c r="E1426" s="40">
        <f t="shared" ref="E1426:E1431" si="54">C1426+D1426</f>
        <v>0</v>
      </c>
    </row>
    <row r="1427" spans="1:5" ht="15.75" hidden="1">
      <c r="A1427" s="56" t="s">
        <v>68</v>
      </c>
      <c r="B1427" s="57">
        <v>2730</v>
      </c>
      <c r="C1427" s="40"/>
      <c r="D1427" s="40"/>
      <c r="E1427" s="40">
        <f t="shared" si="54"/>
        <v>0</v>
      </c>
    </row>
    <row r="1428" spans="1:5" ht="15.75" hidden="1">
      <c r="A1428" s="62" t="s">
        <v>69</v>
      </c>
      <c r="B1428" s="57">
        <v>2800</v>
      </c>
      <c r="C1428" s="40"/>
      <c r="D1428" s="40"/>
      <c r="E1428" s="40">
        <f t="shared" si="54"/>
        <v>0</v>
      </c>
    </row>
    <row r="1429" spans="1:5" ht="15.75" hidden="1">
      <c r="A1429" s="62" t="s">
        <v>70</v>
      </c>
      <c r="B1429" s="57">
        <v>3000</v>
      </c>
      <c r="C1429" s="40">
        <f>C1430+C1445+C1446+C1447</f>
        <v>0</v>
      </c>
      <c r="D1429" s="40">
        <f>D1430+D1445+D1446+D1447</f>
        <v>0</v>
      </c>
      <c r="E1429" s="40">
        <f t="shared" si="54"/>
        <v>0</v>
      </c>
    </row>
    <row r="1430" spans="1:5" ht="15.75" hidden="1">
      <c r="A1430" s="62" t="s">
        <v>71</v>
      </c>
      <c r="B1430" s="57">
        <v>3100</v>
      </c>
      <c r="C1430" s="40">
        <f>C1431+C1432+C1436+C1440</f>
        <v>0</v>
      </c>
      <c r="D1430" s="40">
        <f>D1431+D1432+D1436+D1440</f>
        <v>0</v>
      </c>
      <c r="E1430" s="40">
        <f t="shared" si="54"/>
        <v>0</v>
      </c>
    </row>
    <row r="1431" spans="1:5" ht="31.5" hidden="1">
      <c r="A1431" s="56" t="s">
        <v>72</v>
      </c>
      <c r="B1431" s="57">
        <v>3110</v>
      </c>
      <c r="C1431" s="59">
        <f>'[1]поміс розб'!AE214</f>
        <v>0</v>
      </c>
      <c r="D1431" s="59"/>
      <c r="E1431" s="55">
        <f t="shared" si="54"/>
        <v>0</v>
      </c>
    </row>
    <row r="1432" spans="1:5" ht="15.75" hidden="1">
      <c r="A1432" s="50" t="s">
        <v>73</v>
      </c>
      <c r="B1432" s="46">
        <v>3120</v>
      </c>
      <c r="C1432" s="61"/>
      <c r="D1432" s="61"/>
      <c r="E1432" s="61"/>
    </row>
    <row r="1433" spans="1:5" ht="15.75" hidden="1">
      <c r="A1433" s="48" t="s">
        <v>74</v>
      </c>
      <c r="B1433" s="46">
        <v>3121</v>
      </c>
      <c r="C1433" s="64"/>
      <c r="D1433" s="64"/>
      <c r="E1433" s="64"/>
    </row>
    <row r="1434" spans="1:5" ht="15" hidden="1">
      <c r="A1434" s="65"/>
      <c r="B1434" s="30">
        <v>2122</v>
      </c>
      <c r="C1434" s="59"/>
      <c r="D1434" s="59"/>
      <c r="E1434" s="59"/>
    </row>
    <row r="1435" spans="1:5" ht="15.75" hidden="1">
      <c r="A1435" s="48" t="s">
        <v>75</v>
      </c>
      <c r="B1435" s="46">
        <v>3122</v>
      </c>
      <c r="C1435" s="40"/>
      <c r="D1435" s="40"/>
      <c r="E1435" s="40"/>
    </row>
    <row r="1436" spans="1:5" ht="15.75" hidden="1">
      <c r="A1436" s="50" t="s">
        <v>76</v>
      </c>
      <c r="B1436" s="46">
        <v>3130</v>
      </c>
      <c r="C1436" s="40">
        <f>C1437+C1438+C1439</f>
        <v>0</v>
      </c>
      <c r="D1436" s="40">
        <f>D1437+D1438+D1439</f>
        <v>0</v>
      </c>
      <c r="E1436" s="49">
        <f>C1436+D1436</f>
        <v>0</v>
      </c>
    </row>
    <row r="1437" spans="1:5" ht="15.75" hidden="1">
      <c r="A1437" s="48" t="s">
        <v>77</v>
      </c>
      <c r="B1437" s="46">
        <v>3131</v>
      </c>
      <c r="C1437" s="40"/>
      <c r="D1437" s="40"/>
      <c r="E1437" s="49"/>
    </row>
    <row r="1438" spans="1:5" ht="15" hidden="1">
      <c r="A1438" s="66"/>
      <c r="B1438" s="30">
        <v>2132</v>
      </c>
      <c r="C1438" s="40"/>
      <c r="D1438" s="40"/>
      <c r="E1438" s="49"/>
    </row>
    <row r="1439" spans="1:5" ht="15.75" hidden="1">
      <c r="A1439" s="48" t="s">
        <v>78</v>
      </c>
      <c r="B1439" s="46">
        <v>3132</v>
      </c>
      <c r="C1439" s="40">
        <f>'[1]поміс розб'!AE215</f>
        <v>0</v>
      </c>
      <c r="D1439" s="40"/>
      <c r="E1439" s="49">
        <f>C1439+D1439</f>
        <v>0</v>
      </c>
    </row>
    <row r="1440" spans="1:5" ht="15.75" hidden="1">
      <c r="A1440" s="50" t="s">
        <v>79</v>
      </c>
      <c r="B1440" s="46">
        <v>3140</v>
      </c>
      <c r="C1440" s="40"/>
      <c r="D1440" s="40">
        <f>D1443</f>
        <v>0</v>
      </c>
      <c r="E1440" s="49">
        <f>C1440+D1440</f>
        <v>0</v>
      </c>
    </row>
    <row r="1441" spans="1:5" ht="15.75" hidden="1">
      <c r="A1441" s="48" t="s">
        <v>80</v>
      </c>
      <c r="B1441" s="46">
        <v>3141</v>
      </c>
      <c r="C1441" s="59"/>
      <c r="D1441" s="59"/>
      <c r="E1441" s="59"/>
    </row>
    <row r="1442" spans="1:5" ht="15" hidden="1">
      <c r="A1442" s="66"/>
      <c r="B1442" s="30">
        <v>2142</v>
      </c>
      <c r="C1442" s="40"/>
      <c r="D1442" s="40"/>
      <c r="E1442" s="40"/>
    </row>
    <row r="1443" spans="1:5" ht="15.75" hidden="1">
      <c r="A1443" s="48" t="s">
        <v>81</v>
      </c>
      <c r="B1443" s="46">
        <v>3142</v>
      </c>
      <c r="C1443" s="40"/>
      <c r="D1443" s="40">
        <f>'[1]СП ЗВ'!L433</f>
        <v>0</v>
      </c>
      <c r="E1443" s="49">
        <f>C1443+D1443</f>
        <v>0</v>
      </c>
    </row>
    <row r="1444" spans="1:5" ht="15.75" hidden="1">
      <c r="A1444" s="48" t="s">
        <v>82</v>
      </c>
      <c r="B1444" s="46">
        <v>3143</v>
      </c>
      <c r="C1444" s="40"/>
      <c r="D1444" s="40"/>
      <c r="E1444" s="40"/>
    </row>
    <row r="1445" spans="1:5" ht="15.75" hidden="1">
      <c r="A1445" s="50" t="s">
        <v>83</v>
      </c>
      <c r="B1445" s="46">
        <v>3150</v>
      </c>
      <c r="C1445" s="40"/>
      <c r="D1445" s="40"/>
      <c r="E1445" s="40"/>
    </row>
    <row r="1446" spans="1:5" ht="15.75" hidden="1">
      <c r="A1446" s="50" t="s">
        <v>84</v>
      </c>
      <c r="B1446" s="46">
        <v>3160</v>
      </c>
      <c r="C1446" s="40"/>
      <c r="D1446" s="40"/>
      <c r="E1446" s="40"/>
    </row>
    <row r="1447" spans="1:5" ht="15.75" hidden="1">
      <c r="A1447" s="63" t="s">
        <v>85</v>
      </c>
      <c r="B1447" s="46">
        <v>3200</v>
      </c>
      <c r="C1447" s="59"/>
      <c r="D1447" s="59"/>
      <c r="E1447" s="59"/>
    </row>
    <row r="1448" spans="1:5" ht="18" hidden="1" customHeight="1">
      <c r="A1448" s="50" t="s">
        <v>86</v>
      </c>
      <c r="B1448" s="46">
        <v>3210</v>
      </c>
      <c r="C1448" s="40"/>
      <c r="D1448" s="40"/>
      <c r="E1448" s="40"/>
    </row>
    <row r="1449" spans="1:5" ht="31.5" hidden="1">
      <c r="A1449" s="50" t="s">
        <v>87</v>
      </c>
      <c r="B1449" s="46">
        <v>3220</v>
      </c>
      <c r="C1449" s="40"/>
      <c r="D1449" s="40"/>
      <c r="E1449" s="40"/>
    </row>
    <row r="1450" spans="1:5" ht="31.5" hidden="1">
      <c r="A1450" s="50" t="s">
        <v>88</v>
      </c>
      <c r="B1450" s="46">
        <v>3230</v>
      </c>
      <c r="C1450" s="40"/>
      <c r="D1450" s="40"/>
      <c r="E1450" s="40"/>
    </row>
    <row r="1451" spans="1:5" ht="15.75" hidden="1">
      <c r="A1451" s="50" t="s">
        <v>89</v>
      </c>
      <c r="B1451" s="46">
        <v>3240</v>
      </c>
      <c r="C1451" s="40"/>
      <c r="D1451" s="40"/>
      <c r="E1451" s="40"/>
    </row>
    <row r="1452" spans="1:5" ht="15" hidden="1">
      <c r="A1452" s="67" t="s">
        <v>90</v>
      </c>
      <c r="B1452" s="52">
        <v>3000</v>
      </c>
      <c r="C1452" s="40"/>
      <c r="D1452" s="40"/>
      <c r="E1452" s="40"/>
    </row>
    <row r="1453" spans="1:5" ht="15.75" hidden="1">
      <c r="A1453" s="68" t="s">
        <v>91</v>
      </c>
      <c r="B1453" s="46">
        <v>4110</v>
      </c>
      <c r="C1453" s="40"/>
      <c r="D1453" s="40"/>
      <c r="E1453" s="40"/>
    </row>
    <row r="1454" spans="1:5" ht="18" hidden="1" customHeight="1">
      <c r="A1454" s="48" t="s">
        <v>92</v>
      </c>
      <c r="B1454" s="46">
        <v>4111</v>
      </c>
      <c r="C1454" s="40"/>
      <c r="D1454" s="40"/>
      <c r="E1454" s="40"/>
    </row>
    <row r="1455" spans="1:5" ht="15.75" hidden="1">
      <c r="A1455" s="48" t="s">
        <v>93</v>
      </c>
      <c r="B1455" s="46">
        <v>4112</v>
      </c>
      <c r="C1455" s="40"/>
      <c r="D1455" s="40"/>
      <c r="E1455" s="40"/>
    </row>
    <row r="1456" spans="1:5" ht="15.75" hidden="1">
      <c r="A1456" s="48" t="s">
        <v>94</v>
      </c>
      <c r="B1456" s="46">
        <v>4113</v>
      </c>
      <c r="C1456" s="40"/>
      <c r="D1456" s="40"/>
      <c r="E1456" s="40"/>
    </row>
    <row r="1457" spans="1:5" ht="15.75" hidden="1">
      <c r="A1457" s="68" t="s">
        <v>95</v>
      </c>
      <c r="B1457" s="46">
        <v>4210</v>
      </c>
      <c r="C1457" s="40"/>
      <c r="D1457" s="40"/>
      <c r="E1457" s="40"/>
    </row>
    <row r="1458" spans="1:5" ht="15.75" hidden="1">
      <c r="A1458" s="62" t="s">
        <v>96</v>
      </c>
      <c r="B1458" s="69">
        <v>9000</v>
      </c>
      <c r="C1458" s="70"/>
      <c r="D1458" s="36"/>
      <c r="E1458" s="71"/>
    </row>
    <row r="1459" spans="1:5" hidden="1"/>
    <row r="1460" spans="1:5" ht="27" hidden="1" customHeight="1">
      <c r="A1460" s="72" t="str">
        <f>$A$216</f>
        <v xml:space="preserve">Керівник        </v>
      </c>
      <c r="B1460" s="73"/>
      <c r="C1460" s="73"/>
      <c r="D1460" s="73" t="str">
        <f>$D$216</f>
        <v>А.Р.Садченко</v>
      </c>
      <c r="E1460" s="73"/>
    </row>
    <row r="1461" spans="1:5" ht="15" hidden="1">
      <c r="A1461" s="72"/>
      <c r="B1461" s="76" t="s">
        <v>101</v>
      </c>
      <c r="C1461" s="76"/>
      <c r="D1461" s="76" t="s">
        <v>102</v>
      </c>
      <c r="E1461" s="76"/>
    </row>
    <row r="1462" spans="1:5" hidden="1"/>
    <row r="1463" spans="1:5" ht="15" hidden="1">
      <c r="A1463" s="74" t="s">
        <v>99</v>
      </c>
      <c r="B1463" s="73"/>
      <c r="C1463" s="73"/>
      <c r="D1463" s="73" t="s">
        <v>100</v>
      </c>
      <c r="E1463" s="73"/>
    </row>
    <row r="1464" spans="1:5" hidden="1">
      <c r="A1464" s="75"/>
      <c r="B1464" s="76" t="s">
        <v>101</v>
      </c>
      <c r="C1464" s="76"/>
      <c r="D1464" s="76" t="s">
        <v>102</v>
      </c>
      <c r="E1464" s="76"/>
    </row>
    <row r="1465" spans="1:5" ht="15" hidden="1">
      <c r="A1465" s="83" t="str">
        <f>C1354</f>
        <v>14 грудня 2017 року</v>
      </c>
      <c r="B1465" s="11"/>
      <c r="C1465" s="11"/>
      <c r="D1465" s="11"/>
      <c r="E1465" s="11"/>
    </row>
    <row r="1466" spans="1:5" ht="15" hidden="1">
      <c r="A1466" s="78" t="s">
        <v>104</v>
      </c>
      <c r="B1466" s="11"/>
      <c r="C1466" s="11"/>
      <c r="D1466" s="11"/>
      <c r="E1466" s="11"/>
    </row>
    <row r="1467" spans="1:5" hidden="1">
      <c r="E1467" s="1">
        <v>26</v>
      </c>
    </row>
    <row r="1468" spans="1:5" hidden="1"/>
    <row r="1469" spans="1:5" hidden="1">
      <c r="C1469" s="2"/>
      <c r="D1469" s="3" t="s">
        <v>0</v>
      </c>
      <c r="E1469" s="4">
        <v>25</v>
      </c>
    </row>
    <row r="1470" spans="1:5" ht="15.75" hidden="1" customHeight="1">
      <c r="C1470" s="133" t="str">
        <f>$C$2</f>
        <v>Наказ Міністерства фінансів України 28.01.2002 №57 (у редакції наказу Міністерства фінансів України від 04.12.2015 №1118)</v>
      </c>
      <c r="D1470" s="133"/>
      <c r="E1470" s="133"/>
    </row>
    <row r="1471" spans="1:5" ht="13.5" hidden="1" customHeight="1">
      <c r="C1471" s="133"/>
      <c r="D1471" s="133"/>
      <c r="E1471" s="133"/>
    </row>
    <row r="1472" spans="1:5" ht="13.5" hidden="1" customHeight="1">
      <c r="A1472" s="5"/>
      <c r="B1472" s="6"/>
      <c r="C1472" s="133"/>
      <c r="D1472" s="133"/>
      <c r="E1472" s="133"/>
    </row>
    <row r="1473" spans="1:5" ht="15.75" hidden="1">
      <c r="A1473" s="7" t="str">
        <f>A1240</f>
        <v>ЗВЕДЕНИЙ   КОШТОРИС  НА 2018 РІК</v>
      </c>
      <c r="B1473" s="8"/>
      <c r="C1473" s="8"/>
      <c r="D1473" s="8"/>
      <c r="E1473" s="8"/>
    </row>
    <row r="1474" spans="1:5" ht="15" hidden="1">
      <c r="A1474" s="9"/>
      <c r="B1474" s="10"/>
      <c r="C1474" s="10"/>
      <c r="D1474" s="10"/>
      <c r="E1474" s="10"/>
    </row>
    <row r="1475" spans="1:5" ht="15" hidden="1">
      <c r="A1475" s="12"/>
      <c r="B1475" s="13"/>
      <c r="C1475" s="13"/>
      <c r="D1475" s="13"/>
      <c r="E1475" s="13"/>
    </row>
    <row r="1476" spans="1:5" ht="15" hidden="1">
      <c r="A1476" s="14" t="s">
        <v>3</v>
      </c>
      <c r="B1476" s="14"/>
      <c r="C1476" s="14"/>
      <c r="D1476" s="14"/>
      <c r="E1476" s="14"/>
    </row>
    <row r="1477" spans="1:5" ht="15" hidden="1">
      <c r="A1477" s="9" t="str">
        <f>$A$9</f>
        <v>код та назва відомчої класифікації видатків та кредитування бюджету</v>
      </c>
      <c r="B1477" s="15" t="str">
        <f>$B$9</f>
        <v>06</v>
      </c>
      <c r="C1477" s="16" t="str">
        <f>$C$9</f>
        <v>Орган з питань освіти і науки</v>
      </c>
      <c r="D1477" s="17"/>
      <c r="E1477" s="17"/>
    </row>
    <row r="1478" spans="1:5" ht="15" hidden="1">
      <c r="A1478" s="9" t="s">
        <v>7</v>
      </c>
      <c r="B1478" s="18"/>
      <c r="C1478" s="19"/>
      <c r="D1478" s="19"/>
      <c r="E1478" s="19"/>
    </row>
    <row r="1479" spans="1:5" ht="15" hidden="1">
      <c r="A1479" s="9" t="s">
        <v>106</v>
      </c>
      <c r="B1479" s="9"/>
      <c r="C1479" s="21"/>
      <c r="D1479" s="20" t="s">
        <v>112</v>
      </c>
      <c r="E1479" s="21"/>
    </row>
    <row r="1480" spans="1:5" ht="15" hidden="1">
      <c r="A1480" s="9" t="s">
        <v>8</v>
      </c>
      <c r="B1480" s="17"/>
      <c r="C1480" s="21"/>
      <c r="D1480" s="21"/>
      <c r="E1480" s="21"/>
    </row>
    <row r="1481" spans="1:5" ht="16.5" hidden="1" customHeight="1">
      <c r="A1481" s="22"/>
      <c r="B1481" s="22"/>
      <c r="C1481" s="22"/>
      <c r="D1481" s="22"/>
      <c r="E1481" s="22" t="s">
        <v>9</v>
      </c>
    </row>
    <row r="1482" spans="1:5" ht="18" hidden="1" customHeight="1">
      <c r="A1482" s="23" t="s">
        <v>10</v>
      </c>
      <c r="B1482" s="23" t="s">
        <v>11</v>
      </c>
      <c r="C1482" s="23" t="s">
        <v>12</v>
      </c>
      <c r="D1482" s="24"/>
      <c r="E1482" s="134" t="s">
        <v>13</v>
      </c>
    </row>
    <row r="1483" spans="1:5" ht="24" hidden="1">
      <c r="A1483" s="27"/>
      <c r="B1483" s="27"/>
      <c r="C1483" s="28" t="s">
        <v>14</v>
      </c>
      <c r="D1483" s="29" t="s">
        <v>15</v>
      </c>
      <c r="E1483" s="134"/>
    </row>
    <row r="1484" spans="1:5" hidden="1">
      <c r="A1484" s="30">
        <v>1</v>
      </c>
      <c r="B1484" s="30">
        <v>2</v>
      </c>
      <c r="C1484" s="30">
        <v>3</v>
      </c>
      <c r="D1484" s="31">
        <v>4</v>
      </c>
      <c r="E1484" s="30">
        <v>5</v>
      </c>
    </row>
    <row r="1485" spans="1:5" ht="15" hidden="1">
      <c r="A1485" s="32" t="s">
        <v>16</v>
      </c>
      <c r="B1485" s="33" t="s">
        <v>17</v>
      </c>
      <c r="C1485" s="34">
        <f>C1486</f>
        <v>61750</v>
      </c>
      <c r="D1485" s="34">
        <f>D1487</f>
        <v>0</v>
      </c>
      <c r="E1485" s="34">
        <f>C1485+D1485</f>
        <v>61750</v>
      </c>
    </row>
    <row r="1486" spans="1:5" ht="15" hidden="1">
      <c r="A1486" s="36" t="s">
        <v>18</v>
      </c>
      <c r="B1486" s="30" t="s">
        <v>17</v>
      </c>
      <c r="C1486" s="34">
        <f>C1501</f>
        <v>61750</v>
      </c>
      <c r="D1486" s="37" t="s">
        <v>17</v>
      </c>
      <c r="E1486" s="34">
        <f>C1486</f>
        <v>61750</v>
      </c>
    </row>
    <row r="1487" spans="1:5" ht="15" hidden="1">
      <c r="A1487" s="36" t="s">
        <v>19</v>
      </c>
      <c r="B1487" s="30" t="s">
        <v>17</v>
      </c>
      <c r="C1487" s="30" t="s">
        <v>17</v>
      </c>
      <c r="D1487" s="34">
        <f>D1488+D1493+D1496</f>
        <v>0</v>
      </c>
      <c r="E1487" s="34">
        <f>D1487</f>
        <v>0</v>
      </c>
    </row>
    <row r="1488" spans="1:5" ht="23.25" hidden="1">
      <c r="A1488" s="38" t="s">
        <v>20</v>
      </c>
      <c r="B1488" s="30">
        <v>25010000</v>
      </c>
      <c r="C1488" s="37" t="s">
        <v>17</v>
      </c>
      <c r="D1488" s="34">
        <f>SUM(D1489:D1492)</f>
        <v>0</v>
      </c>
      <c r="E1488" s="34">
        <f>SUM(E1489:E1492)</f>
        <v>0</v>
      </c>
    </row>
    <row r="1489" spans="1:5" ht="12" hidden="1" customHeight="1">
      <c r="A1489" s="38" t="s">
        <v>21</v>
      </c>
      <c r="B1489" s="30">
        <v>25010100</v>
      </c>
      <c r="C1489" s="37" t="s">
        <v>17</v>
      </c>
      <c r="D1489" s="34"/>
      <c r="E1489" s="34">
        <f t="shared" ref="E1489:E1496" si="55">D1489</f>
        <v>0</v>
      </c>
    </row>
    <row r="1490" spans="1:5" ht="15" hidden="1">
      <c r="A1490" s="38" t="s">
        <v>22</v>
      </c>
      <c r="B1490" s="30">
        <v>25010200</v>
      </c>
      <c r="C1490" s="37" t="s">
        <v>17</v>
      </c>
      <c r="D1490" s="34"/>
      <c r="E1490" s="34">
        <f t="shared" si="55"/>
        <v>0</v>
      </c>
    </row>
    <row r="1491" spans="1:5" ht="15" hidden="1">
      <c r="A1491" s="38" t="s">
        <v>23</v>
      </c>
      <c r="B1491" s="30">
        <v>25010300</v>
      </c>
      <c r="C1491" s="37" t="s">
        <v>17</v>
      </c>
      <c r="D1491" s="34"/>
      <c r="E1491" s="34">
        <f t="shared" si="55"/>
        <v>0</v>
      </c>
    </row>
    <row r="1492" spans="1:5" ht="23.25" hidden="1">
      <c r="A1492" s="38" t="s">
        <v>24</v>
      </c>
      <c r="B1492" s="30">
        <v>25010400</v>
      </c>
      <c r="C1492" s="37" t="s">
        <v>17</v>
      </c>
      <c r="D1492" s="34"/>
      <c r="E1492" s="34">
        <f t="shared" si="55"/>
        <v>0</v>
      </c>
    </row>
    <row r="1493" spans="1:5" ht="15" hidden="1">
      <c r="A1493" s="39" t="s">
        <v>25</v>
      </c>
      <c r="B1493" s="30">
        <v>25020000</v>
      </c>
      <c r="C1493" s="37" t="s">
        <v>17</v>
      </c>
      <c r="D1493" s="34">
        <f>D1494+D1495</f>
        <v>0</v>
      </c>
      <c r="E1493" s="34">
        <f t="shared" si="55"/>
        <v>0</v>
      </c>
    </row>
    <row r="1494" spans="1:5" ht="15" hidden="1">
      <c r="A1494" s="39" t="s">
        <v>26</v>
      </c>
      <c r="B1494" s="30">
        <v>25020100</v>
      </c>
      <c r="C1494" s="37" t="s">
        <v>17</v>
      </c>
      <c r="D1494" s="40"/>
      <c r="E1494" s="34">
        <f t="shared" si="55"/>
        <v>0</v>
      </c>
    </row>
    <row r="1495" spans="1:5" ht="45" hidden="1" customHeight="1">
      <c r="A1495" s="38" t="s">
        <v>27</v>
      </c>
      <c r="B1495" s="41">
        <v>25020200</v>
      </c>
      <c r="C1495" s="37" t="s">
        <v>17</v>
      </c>
      <c r="D1495" s="40"/>
      <c r="E1495" s="40">
        <f t="shared" si="55"/>
        <v>0</v>
      </c>
    </row>
    <row r="1496" spans="1:5" ht="15" hidden="1" customHeight="1">
      <c r="A1496" s="39" t="s">
        <v>28</v>
      </c>
      <c r="B1496" s="30"/>
      <c r="C1496" s="37" t="s">
        <v>17</v>
      </c>
      <c r="D1496" s="40"/>
      <c r="E1496" s="40">
        <f t="shared" si="55"/>
        <v>0</v>
      </c>
    </row>
    <row r="1497" spans="1:5" ht="15" hidden="1">
      <c r="A1497" s="39" t="s">
        <v>29</v>
      </c>
      <c r="B1497" s="30"/>
      <c r="C1497" s="37" t="s">
        <v>17</v>
      </c>
      <c r="D1497" s="40"/>
      <c r="E1497" s="40"/>
    </row>
    <row r="1498" spans="1:5" ht="25.5" hidden="1">
      <c r="A1498" s="43" t="s">
        <v>30</v>
      </c>
      <c r="B1498" s="30"/>
      <c r="C1498" s="37" t="s">
        <v>17</v>
      </c>
      <c r="D1498" s="40"/>
      <c r="E1498" s="40"/>
    </row>
    <row r="1499" spans="1:5" ht="15" hidden="1" customHeight="1">
      <c r="A1499" s="135" t="s">
        <v>31</v>
      </c>
      <c r="B1499" s="30"/>
      <c r="C1499" s="37" t="s">
        <v>17</v>
      </c>
      <c r="D1499" s="40"/>
      <c r="E1499" s="40"/>
    </row>
    <row r="1500" spans="1:5" ht="18" hidden="1" customHeight="1">
      <c r="A1500" s="135"/>
      <c r="B1500" s="30"/>
      <c r="C1500" s="37" t="s">
        <v>17</v>
      </c>
      <c r="D1500" s="37" t="s">
        <v>32</v>
      </c>
      <c r="E1500" s="37" t="s">
        <v>32</v>
      </c>
    </row>
    <row r="1501" spans="1:5" ht="15" hidden="1">
      <c r="A1501" s="44" t="s">
        <v>33</v>
      </c>
      <c r="B1501" s="30" t="s">
        <v>17</v>
      </c>
      <c r="C1501" s="40">
        <f>C1502+C1566+C1570+C1542+C1571</f>
        <v>61750</v>
      </c>
      <c r="D1501" s="40">
        <f>D1502+D1566+D1570+D1542+D1571</f>
        <v>0</v>
      </c>
      <c r="E1501" s="40">
        <f>C1501+D1501</f>
        <v>61750</v>
      </c>
    </row>
    <row r="1502" spans="1:5" ht="15.75" hidden="1">
      <c r="A1502" s="45" t="s">
        <v>34</v>
      </c>
      <c r="B1502" s="46">
        <v>2000</v>
      </c>
      <c r="C1502" s="40">
        <f>C1503+C1507+C1508+C1530+C1533+C1537+C1541</f>
        <v>61750</v>
      </c>
      <c r="D1502" s="40">
        <f>D1503+D1507+D1508+D1530+D1533+D1537+D1541</f>
        <v>0</v>
      </c>
      <c r="E1502" s="40">
        <f>C1502+D1502</f>
        <v>61750</v>
      </c>
    </row>
    <row r="1503" spans="1:5" ht="15.75" hidden="1">
      <c r="A1503" s="47" t="s">
        <v>35</v>
      </c>
      <c r="B1503" s="46">
        <v>2110</v>
      </c>
      <c r="C1503" s="40">
        <f>C1504</f>
        <v>0</v>
      </c>
      <c r="D1503" s="40">
        <f>D1504</f>
        <v>0</v>
      </c>
      <c r="E1503" s="40">
        <f>C1503+D1503</f>
        <v>0</v>
      </c>
    </row>
    <row r="1504" spans="1:5" ht="15.75" hidden="1">
      <c r="A1504" s="48" t="s">
        <v>36</v>
      </c>
      <c r="B1504" s="46">
        <v>2111</v>
      </c>
      <c r="C1504" s="49">
        <f>'[1]поміс розб'!AE302</f>
        <v>0</v>
      </c>
      <c r="D1504" s="49"/>
      <c r="E1504" s="40">
        <f>C1504+D1504</f>
        <v>0</v>
      </c>
    </row>
    <row r="1505" spans="1:5" ht="15.75" hidden="1">
      <c r="A1505" s="48" t="s">
        <v>37</v>
      </c>
      <c r="B1505" s="46">
        <v>2112</v>
      </c>
      <c r="C1505" s="40"/>
      <c r="D1505" s="40"/>
      <c r="E1505" s="40"/>
    </row>
    <row r="1506" spans="1:5" ht="15" hidden="1">
      <c r="A1506" s="36"/>
      <c r="B1506" s="30">
        <v>1113</v>
      </c>
      <c r="C1506" s="40"/>
      <c r="D1506" s="40"/>
      <c r="E1506" s="40"/>
    </row>
    <row r="1507" spans="1:5" ht="15.75" hidden="1">
      <c r="A1507" s="47" t="s">
        <v>38</v>
      </c>
      <c r="B1507" s="46">
        <v>2120</v>
      </c>
      <c r="C1507" s="40">
        <f>'[1]поміс розб'!AE303</f>
        <v>0</v>
      </c>
      <c r="D1507" s="40"/>
      <c r="E1507" s="40">
        <f t="shared" ref="E1507:E1513" si="56">C1507+D1507</f>
        <v>0</v>
      </c>
    </row>
    <row r="1508" spans="1:5" ht="15.75" hidden="1">
      <c r="A1508" s="47" t="s">
        <v>39</v>
      </c>
      <c r="B1508" s="46">
        <v>2200</v>
      </c>
      <c r="C1508" s="40">
        <f>'[1]поміс розб'!AE304</f>
        <v>61750</v>
      </c>
      <c r="D1508" s="40">
        <f>'[1]СП ЗВ'!C1155</f>
        <v>0</v>
      </c>
      <c r="E1508" s="40">
        <f t="shared" si="56"/>
        <v>61750</v>
      </c>
    </row>
    <row r="1509" spans="1:5" ht="15.75" hidden="1">
      <c r="A1509" s="50" t="s">
        <v>40</v>
      </c>
      <c r="B1509" s="46">
        <v>2210</v>
      </c>
      <c r="C1509" s="40">
        <f>'[1]поміс розб'!AE305</f>
        <v>0</v>
      </c>
      <c r="D1509" s="40"/>
      <c r="E1509" s="40">
        <f t="shared" si="56"/>
        <v>0</v>
      </c>
    </row>
    <row r="1510" spans="1:5" ht="15.75" hidden="1">
      <c r="A1510" s="50" t="s">
        <v>41</v>
      </c>
      <c r="B1510" s="46">
        <v>2220</v>
      </c>
      <c r="C1510" s="40">
        <f>'[1]поміс розб'!AE306</f>
        <v>0</v>
      </c>
      <c r="D1510" s="40"/>
      <c r="E1510" s="40">
        <f t="shared" si="56"/>
        <v>0</v>
      </c>
    </row>
    <row r="1511" spans="1:5" ht="15.75" hidden="1">
      <c r="A1511" s="50" t="s">
        <v>42</v>
      </c>
      <c r="B1511" s="46">
        <v>2230</v>
      </c>
      <c r="C1511" s="40">
        <f>'[1]поміс розб'!AE307</f>
        <v>0</v>
      </c>
      <c r="D1511" s="40"/>
      <c r="E1511" s="40">
        <f t="shared" si="56"/>
        <v>0</v>
      </c>
    </row>
    <row r="1512" spans="1:5" ht="15.75" hidden="1">
      <c r="A1512" s="50" t="s">
        <v>43</v>
      </c>
      <c r="B1512" s="46">
        <v>2240</v>
      </c>
      <c r="C1512" s="40"/>
      <c r="D1512" s="40"/>
      <c r="E1512" s="40">
        <f t="shared" si="56"/>
        <v>0</v>
      </c>
    </row>
    <row r="1513" spans="1:5" ht="15" hidden="1">
      <c r="A1513" s="51" t="s">
        <v>44</v>
      </c>
      <c r="B1513" s="52">
        <v>1135</v>
      </c>
      <c r="C1513" s="40"/>
      <c r="D1513" s="40"/>
      <c r="E1513" s="40">
        <f t="shared" si="56"/>
        <v>0</v>
      </c>
    </row>
    <row r="1514" spans="1:5" s="81" customFormat="1" ht="15" hidden="1">
      <c r="A1514" s="36"/>
      <c r="B1514" s="30">
        <v>1136</v>
      </c>
      <c r="C1514" s="53"/>
      <c r="D1514" s="53"/>
      <c r="E1514" s="53"/>
    </row>
    <row r="1515" spans="1:5" s="81" customFormat="1" ht="15" hidden="1">
      <c r="A1515" s="36"/>
      <c r="B1515" s="30">
        <v>1137</v>
      </c>
      <c r="C1515" s="53">
        <f>'[1]поміс розб'!AE309</f>
        <v>0</v>
      </c>
      <c r="D1515" s="53"/>
      <c r="E1515" s="53">
        <f>C1515+D1515</f>
        <v>0</v>
      </c>
    </row>
    <row r="1516" spans="1:5" s="81" customFormat="1" ht="15" hidden="1">
      <c r="A1516" s="36"/>
      <c r="B1516" s="30">
        <v>1138</v>
      </c>
      <c r="C1516" s="53">
        <f>'[1]поміс розб'!AE310</f>
        <v>0</v>
      </c>
      <c r="D1516" s="53"/>
      <c r="E1516" s="53">
        <f>C1516+D1516</f>
        <v>0</v>
      </c>
    </row>
    <row r="1517" spans="1:5" s="81" customFormat="1" ht="15" hidden="1">
      <c r="A1517" s="36"/>
      <c r="B1517" s="30">
        <v>1139</v>
      </c>
      <c r="C1517" s="53">
        <f>'[1]поміс розб'!AE311</f>
        <v>0</v>
      </c>
      <c r="D1517" s="53"/>
      <c r="E1517" s="53">
        <f>C1517+D1517</f>
        <v>0</v>
      </c>
    </row>
    <row r="1518" spans="1:5" ht="15.75" hidden="1">
      <c r="A1518" s="50" t="s">
        <v>45</v>
      </c>
      <c r="B1518" s="46">
        <v>2250</v>
      </c>
      <c r="C1518" s="40">
        <f>'[1]поміс розб'!AE312</f>
        <v>61750</v>
      </c>
      <c r="D1518" s="40"/>
      <c r="E1518" s="40">
        <f>C1518+D1518</f>
        <v>61750</v>
      </c>
    </row>
    <row r="1519" spans="1:5" ht="15.75" hidden="1">
      <c r="A1519" s="50" t="s">
        <v>46</v>
      </c>
      <c r="B1519" s="46">
        <v>2260</v>
      </c>
      <c r="C1519" s="40"/>
      <c r="D1519" s="40"/>
      <c r="E1519" s="40"/>
    </row>
    <row r="1520" spans="1:5" ht="15.75" hidden="1">
      <c r="A1520" s="50" t="s">
        <v>47</v>
      </c>
      <c r="B1520" s="46">
        <v>2270</v>
      </c>
      <c r="C1520" s="40">
        <f>'[1]поміс розб'!AE313</f>
        <v>0</v>
      </c>
      <c r="D1520" s="40">
        <f>D1521+D1522+D1523+D1524+D1525+D1526</f>
        <v>0</v>
      </c>
      <c r="E1520" s="40">
        <f t="shared" ref="E1520:E1527" si="57">C1520+D1520</f>
        <v>0</v>
      </c>
    </row>
    <row r="1521" spans="1:5" ht="15.75" hidden="1">
      <c r="A1521" s="48" t="s">
        <v>48</v>
      </c>
      <c r="B1521" s="46">
        <v>2271</v>
      </c>
      <c r="C1521" s="40">
        <f>'[1]поміс розб'!AE314</f>
        <v>0</v>
      </c>
      <c r="D1521" s="40"/>
      <c r="E1521" s="40">
        <f t="shared" si="57"/>
        <v>0</v>
      </c>
    </row>
    <row r="1522" spans="1:5" ht="15.75" hidden="1">
      <c r="A1522" s="48" t="s">
        <v>49</v>
      </c>
      <c r="B1522" s="46">
        <v>2272</v>
      </c>
      <c r="C1522" s="40">
        <f>'[1]поміс розб'!AE315</f>
        <v>0</v>
      </c>
      <c r="D1522" s="40"/>
      <c r="E1522" s="40">
        <f t="shared" si="57"/>
        <v>0</v>
      </c>
    </row>
    <row r="1523" spans="1:5" ht="15.75" hidden="1">
      <c r="A1523" s="48" t="s">
        <v>50</v>
      </c>
      <c r="B1523" s="46">
        <v>2273</v>
      </c>
      <c r="C1523" s="40">
        <f>'[1]поміс розб'!AE316</f>
        <v>0</v>
      </c>
      <c r="D1523" s="59"/>
      <c r="E1523" s="40">
        <f t="shared" si="57"/>
        <v>0</v>
      </c>
    </row>
    <row r="1524" spans="1:5" ht="15.75" hidden="1">
      <c r="A1524" s="48" t="s">
        <v>51</v>
      </c>
      <c r="B1524" s="46">
        <v>2274</v>
      </c>
      <c r="C1524" s="40">
        <f>'[1]поміс розб'!AE317</f>
        <v>0</v>
      </c>
      <c r="D1524" s="59"/>
      <c r="E1524" s="55">
        <f t="shared" si="57"/>
        <v>0</v>
      </c>
    </row>
    <row r="1525" spans="1:5" ht="15.75" hidden="1">
      <c r="A1525" s="48" t="s">
        <v>52</v>
      </c>
      <c r="B1525" s="46">
        <v>2275</v>
      </c>
      <c r="C1525" s="40">
        <f>'[1]поміс розб'!AE318</f>
        <v>0</v>
      </c>
      <c r="D1525" s="59"/>
      <c r="E1525" s="40">
        <f t="shared" si="57"/>
        <v>0</v>
      </c>
    </row>
    <row r="1526" spans="1:5" ht="15.75" hidden="1">
      <c r="A1526" s="48" t="s">
        <v>54</v>
      </c>
      <c r="B1526" s="46">
        <v>2276</v>
      </c>
      <c r="C1526" s="40">
        <f>'[1]поміс розб'!AE319</f>
        <v>0</v>
      </c>
      <c r="D1526" s="59"/>
      <c r="E1526" s="40">
        <f t="shared" si="57"/>
        <v>0</v>
      </c>
    </row>
    <row r="1527" spans="1:5" ht="31.5" hidden="1">
      <c r="A1527" s="50" t="s">
        <v>55</v>
      </c>
      <c r="B1527" s="46">
        <v>2280</v>
      </c>
      <c r="C1527" s="40">
        <f>C1528+C1529</f>
        <v>0</v>
      </c>
      <c r="D1527" s="40">
        <f>D1528+D1529</f>
        <v>0</v>
      </c>
      <c r="E1527" s="40">
        <f t="shared" si="57"/>
        <v>0</v>
      </c>
    </row>
    <row r="1528" spans="1:5" ht="31.5" hidden="1">
      <c r="A1528" s="48" t="s">
        <v>56</v>
      </c>
      <c r="B1528" s="46">
        <v>2281</v>
      </c>
      <c r="C1528" s="40"/>
      <c r="D1528" s="40"/>
      <c r="E1528" s="40"/>
    </row>
    <row r="1529" spans="1:5" ht="31.5" hidden="1">
      <c r="A1529" s="48" t="s">
        <v>57</v>
      </c>
      <c r="B1529" s="46">
        <v>2282</v>
      </c>
      <c r="C1529" s="40">
        <f>'[1]поміс розб'!AE320</f>
        <v>0</v>
      </c>
      <c r="D1529" s="40"/>
      <c r="E1529" s="40">
        <f>C1529+D1529</f>
        <v>0</v>
      </c>
    </row>
    <row r="1530" spans="1:5" ht="15.75" hidden="1">
      <c r="A1530" s="47" t="s">
        <v>58</v>
      </c>
      <c r="B1530" s="46">
        <v>2400</v>
      </c>
      <c r="C1530" s="40"/>
      <c r="D1530" s="40"/>
      <c r="E1530" s="40"/>
    </row>
    <row r="1531" spans="1:5" ht="15.75" hidden="1">
      <c r="A1531" s="56" t="s">
        <v>59</v>
      </c>
      <c r="B1531" s="57">
        <v>2410</v>
      </c>
      <c r="C1531" s="40"/>
      <c r="D1531" s="40"/>
      <c r="E1531" s="40"/>
    </row>
    <row r="1532" spans="1:5" ht="15.75" hidden="1">
      <c r="A1532" s="56" t="s">
        <v>60</v>
      </c>
      <c r="B1532" s="57">
        <v>2420</v>
      </c>
      <c r="C1532" s="40"/>
      <c r="D1532" s="40"/>
      <c r="E1532" s="40"/>
    </row>
    <row r="1533" spans="1:5" ht="15.75" hidden="1">
      <c r="A1533" s="58" t="s">
        <v>61</v>
      </c>
      <c r="B1533" s="57">
        <v>2600</v>
      </c>
      <c r="C1533" s="59"/>
      <c r="D1533" s="59"/>
      <c r="E1533" s="55">
        <f>C1533+D1533</f>
        <v>0</v>
      </c>
    </row>
    <row r="1534" spans="1:5" ht="30" hidden="1">
      <c r="A1534" s="60" t="s">
        <v>62</v>
      </c>
      <c r="B1534" s="57">
        <v>2610</v>
      </c>
      <c r="C1534" s="61"/>
      <c r="D1534" s="61"/>
      <c r="E1534" s="61"/>
    </row>
    <row r="1535" spans="1:5" ht="15.75" hidden="1">
      <c r="A1535" s="60" t="s">
        <v>63</v>
      </c>
      <c r="B1535" s="57">
        <v>2620</v>
      </c>
      <c r="C1535" s="61"/>
      <c r="D1535" s="61"/>
      <c r="E1535" s="61"/>
    </row>
    <row r="1536" spans="1:5" ht="31.5" hidden="1">
      <c r="A1536" s="56" t="s">
        <v>64</v>
      </c>
      <c r="B1536" s="57">
        <v>2630</v>
      </c>
      <c r="C1536" s="59"/>
      <c r="D1536" s="59"/>
      <c r="E1536" s="55">
        <f>C1536+D1536</f>
        <v>0</v>
      </c>
    </row>
    <row r="1537" spans="1:5" ht="15.75" hidden="1">
      <c r="A1537" s="62" t="s">
        <v>65</v>
      </c>
      <c r="B1537" s="57">
        <v>2700</v>
      </c>
      <c r="C1537" s="59"/>
      <c r="D1537" s="59"/>
      <c r="E1537" s="59"/>
    </row>
    <row r="1538" spans="1:5" ht="15.75" hidden="1">
      <c r="A1538" s="56" t="s">
        <v>66</v>
      </c>
      <c r="B1538" s="57">
        <v>2710</v>
      </c>
      <c r="C1538" s="59"/>
      <c r="D1538" s="59"/>
      <c r="E1538" s="59"/>
    </row>
    <row r="1539" spans="1:5" ht="15.75" hidden="1">
      <c r="A1539" s="56" t="s">
        <v>67</v>
      </c>
      <c r="B1539" s="57">
        <v>2720</v>
      </c>
      <c r="C1539" s="40"/>
      <c r="D1539" s="40"/>
      <c r="E1539" s="40">
        <f t="shared" ref="E1539:E1544" si="58">C1539+D1539</f>
        <v>0</v>
      </c>
    </row>
    <row r="1540" spans="1:5" ht="15.75" hidden="1">
      <c r="A1540" s="56" t="s">
        <v>68</v>
      </c>
      <c r="B1540" s="57">
        <v>2730</v>
      </c>
      <c r="C1540" s="40"/>
      <c r="D1540" s="40"/>
      <c r="E1540" s="40">
        <f t="shared" si="58"/>
        <v>0</v>
      </c>
    </row>
    <row r="1541" spans="1:5" ht="15.75" hidden="1">
      <c r="A1541" s="62" t="s">
        <v>69</v>
      </c>
      <c r="B1541" s="57">
        <v>2800</v>
      </c>
      <c r="C1541" s="40">
        <f>'[1]поміс розб'!AE325</f>
        <v>0</v>
      </c>
      <c r="D1541" s="40"/>
      <c r="E1541" s="40">
        <f t="shared" si="58"/>
        <v>0</v>
      </c>
    </row>
    <row r="1542" spans="1:5" ht="15.75" hidden="1">
      <c r="A1542" s="62" t="s">
        <v>70</v>
      </c>
      <c r="B1542" s="57">
        <v>3000</v>
      </c>
      <c r="C1542" s="40">
        <f>C1543+C1558+C1559+C1560</f>
        <v>0</v>
      </c>
      <c r="D1542" s="40">
        <f>D1543+D1558+D1559+D1560</f>
        <v>0</v>
      </c>
      <c r="E1542" s="40">
        <f t="shared" si="58"/>
        <v>0</v>
      </c>
    </row>
    <row r="1543" spans="1:5" ht="15.75" hidden="1">
      <c r="A1543" s="62" t="s">
        <v>71</v>
      </c>
      <c r="B1543" s="57">
        <v>3100</v>
      </c>
      <c r="C1543" s="40">
        <f>C1544+C1545+C1549+C1553</f>
        <v>0</v>
      </c>
      <c r="D1543" s="40">
        <f>D1544+D1545+D1549+D1553</f>
        <v>0</v>
      </c>
      <c r="E1543" s="40">
        <f t="shared" si="58"/>
        <v>0</v>
      </c>
    </row>
    <row r="1544" spans="1:5" ht="31.5" hidden="1">
      <c r="A1544" s="56" t="s">
        <v>72</v>
      </c>
      <c r="B1544" s="57">
        <v>3110</v>
      </c>
      <c r="C1544" s="59">
        <f>'[1]поміс розб'!AE328</f>
        <v>0</v>
      </c>
      <c r="D1544" s="59"/>
      <c r="E1544" s="55">
        <f t="shared" si="58"/>
        <v>0</v>
      </c>
    </row>
    <row r="1545" spans="1:5" ht="15.75" hidden="1">
      <c r="A1545" s="50" t="s">
        <v>73</v>
      </c>
      <c r="B1545" s="46">
        <v>3120</v>
      </c>
      <c r="C1545" s="61"/>
      <c r="D1545" s="61"/>
      <c r="E1545" s="61"/>
    </row>
    <row r="1546" spans="1:5" ht="15.75" hidden="1">
      <c r="A1546" s="48" t="s">
        <v>74</v>
      </c>
      <c r="B1546" s="46">
        <v>3121</v>
      </c>
      <c r="C1546" s="64"/>
      <c r="D1546" s="64"/>
      <c r="E1546" s="64"/>
    </row>
    <row r="1547" spans="1:5" ht="15" hidden="1">
      <c r="A1547" s="65"/>
      <c r="B1547" s="30">
        <v>2122</v>
      </c>
      <c r="C1547" s="59"/>
      <c r="D1547" s="59"/>
      <c r="E1547" s="59"/>
    </row>
    <row r="1548" spans="1:5" ht="15.75" hidden="1">
      <c r="A1548" s="48" t="s">
        <v>75</v>
      </c>
      <c r="B1548" s="46">
        <v>3122</v>
      </c>
      <c r="C1548" s="40"/>
      <c r="D1548" s="40"/>
      <c r="E1548" s="40"/>
    </row>
    <row r="1549" spans="1:5" ht="15.75" hidden="1">
      <c r="A1549" s="50" t="s">
        <v>76</v>
      </c>
      <c r="B1549" s="46">
        <v>3130</v>
      </c>
      <c r="C1549" s="40">
        <f>C1550+C1551+C1552</f>
        <v>0</v>
      </c>
      <c r="D1549" s="40">
        <f>D1550+D1551+D1552</f>
        <v>0</v>
      </c>
      <c r="E1549" s="49">
        <f>C1549+D1549</f>
        <v>0</v>
      </c>
    </row>
    <row r="1550" spans="1:5" ht="15.75" hidden="1">
      <c r="A1550" s="48" t="s">
        <v>77</v>
      </c>
      <c r="B1550" s="46">
        <v>3131</v>
      </c>
      <c r="C1550" s="40"/>
      <c r="D1550" s="40"/>
      <c r="E1550" s="49"/>
    </row>
    <row r="1551" spans="1:5" ht="15" hidden="1">
      <c r="A1551" s="66"/>
      <c r="B1551" s="30">
        <v>2132</v>
      </c>
      <c r="C1551" s="40"/>
      <c r="D1551" s="40"/>
      <c r="E1551" s="49"/>
    </row>
    <row r="1552" spans="1:5" ht="15.75" hidden="1">
      <c r="A1552" s="48" t="s">
        <v>78</v>
      </c>
      <c r="B1552" s="46">
        <v>3132</v>
      </c>
      <c r="C1552" s="40">
        <f>'[1]поміс розб'!AE329</f>
        <v>0</v>
      </c>
      <c r="D1552" s="40"/>
      <c r="E1552" s="49">
        <f>C1552+D1552</f>
        <v>0</v>
      </c>
    </row>
    <row r="1553" spans="1:5" ht="15.75" hidden="1">
      <c r="A1553" s="50" t="s">
        <v>79</v>
      </c>
      <c r="B1553" s="46">
        <v>3140</v>
      </c>
      <c r="C1553" s="40"/>
      <c r="D1553" s="40"/>
      <c r="E1553" s="40"/>
    </row>
    <row r="1554" spans="1:5" ht="15.75" hidden="1">
      <c r="A1554" s="48" t="s">
        <v>80</v>
      </c>
      <c r="B1554" s="46">
        <v>3141</v>
      </c>
      <c r="C1554" s="59"/>
      <c r="D1554" s="59"/>
      <c r="E1554" s="59"/>
    </row>
    <row r="1555" spans="1:5" ht="15" hidden="1">
      <c r="A1555" s="66"/>
      <c r="B1555" s="30">
        <v>2142</v>
      </c>
      <c r="C1555" s="40"/>
      <c r="D1555" s="40"/>
      <c r="E1555" s="40"/>
    </row>
    <row r="1556" spans="1:5" ht="15.75" hidden="1">
      <c r="A1556" s="48" t="s">
        <v>81</v>
      </c>
      <c r="B1556" s="46">
        <v>3142</v>
      </c>
      <c r="C1556" s="40"/>
      <c r="D1556" s="40"/>
      <c r="E1556" s="40"/>
    </row>
    <row r="1557" spans="1:5" ht="15.75" hidden="1">
      <c r="A1557" s="48" t="s">
        <v>82</v>
      </c>
      <c r="B1557" s="46">
        <v>3143</v>
      </c>
      <c r="C1557" s="40"/>
      <c r="D1557" s="40"/>
      <c r="E1557" s="40"/>
    </row>
    <row r="1558" spans="1:5" ht="15.75" hidden="1">
      <c r="A1558" s="50" t="s">
        <v>83</v>
      </c>
      <c r="B1558" s="46">
        <v>3150</v>
      </c>
      <c r="C1558" s="40"/>
      <c r="D1558" s="40"/>
      <c r="E1558" s="40"/>
    </row>
    <row r="1559" spans="1:5" ht="15.75" hidden="1">
      <c r="A1559" s="50" t="s">
        <v>84</v>
      </c>
      <c r="B1559" s="46">
        <v>3160</v>
      </c>
      <c r="C1559" s="40"/>
      <c r="D1559" s="40"/>
      <c r="E1559" s="40"/>
    </row>
    <row r="1560" spans="1:5" ht="15.75" hidden="1">
      <c r="A1560" s="63" t="s">
        <v>85</v>
      </c>
      <c r="B1560" s="46">
        <v>3200</v>
      </c>
      <c r="C1560" s="59"/>
      <c r="D1560" s="59"/>
      <c r="E1560" s="59"/>
    </row>
    <row r="1561" spans="1:5" ht="18" hidden="1" customHeight="1">
      <c r="A1561" s="50" t="s">
        <v>86</v>
      </c>
      <c r="B1561" s="46">
        <v>3210</v>
      </c>
      <c r="C1561" s="40"/>
      <c r="D1561" s="40"/>
      <c r="E1561" s="40"/>
    </row>
    <row r="1562" spans="1:5" ht="31.5" hidden="1">
      <c r="A1562" s="50" t="s">
        <v>87</v>
      </c>
      <c r="B1562" s="46">
        <v>3220</v>
      </c>
      <c r="C1562" s="40"/>
      <c r="D1562" s="40"/>
      <c r="E1562" s="40"/>
    </row>
    <row r="1563" spans="1:5" ht="31.5" hidden="1">
      <c r="A1563" s="50" t="s">
        <v>88</v>
      </c>
      <c r="B1563" s="46">
        <v>3230</v>
      </c>
      <c r="C1563" s="40"/>
      <c r="D1563" s="40"/>
      <c r="E1563" s="40"/>
    </row>
    <row r="1564" spans="1:5" ht="15.75" hidden="1">
      <c r="A1564" s="50" t="s">
        <v>89</v>
      </c>
      <c r="B1564" s="46">
        <v>3240</v>
      </c>
      <c r="C1564" s="40"/>
      <c r="D1564" s="40"/>
      <c r="E1564" s="40"/>
    </row>
    <row r="1565" spans="1:5" ht="15" hidden="1">
      <c r="A1565" s="67" t="s">
        <v>90</v>
      </c>
      <c r="B1565" s="52">
        <v>3000</v>
      </c>
      <c r="C1565" s="40"/>
      <c r="D1565" s="40"/>
      <c r="E1565" s="40"/>
    </row>
    <row r="1566" spans="1:5" ht="15.75" hidden="1">
      <c r="A1566" s="68" t="s">
        <v>91</v>
      </c>
      <c r="B1566" s="46">
        <v>4110</v>
      </c>
      <c r="C1566" s="40"/>
      <c r="D1566" s="40"/>
      <c r="E1566" s="40"/>
    </row>
    <row r="1567" spans="1:5" ht="18.75" hidden="1" customHeight="1">
      <c r="A1567" s="48" t="s">
        <v>92</v>
      </c>
      <c r="B1567" s="46">
        <v>4111</v>
      </c>
      <c r="C1567" s="40"/>
      <c r="D1567" s="40"/>
      <c r="E1567" s="40"/>
    </row>
    <row r="1568" spans="1:5" ht="15.75" hidden="1">
      <c r="A1568" s="48" t="s">
        <v>93</v>
      </c>
      <c r="B1568" s="46">
        <v>4112</v>
      </c>
      <c r="C1568" s="40"/>
      <c r="D1568" s="40"/>
      <c r="E1568" s="40"/>
    </row>
    <row r="1569" spans="1:5" ht="15.75" hidden="1">
      <c r="A1569" s="48" t="s">
        <v>94</v>
      </c>
      <c r="B1569" s="46">
        <v>4113</v>
      </c>
      <c r="C1569" s="40"/>
      <c r="D1569" s="40"/>
      <c r="E1569" s="40"/>
    </row>
    <row r="1570" spans="1:5" ht="15.75" hidden="1">
      <c r="A1570" s="68" t="s">
        <v>95</v>
      </c>
      <c r="B1570" s="46">
        <v>4210</v>
      </c>
      <c r="C1570" s="40"/>
      <c r="D1570" s="40"/>
      <c r="E1570" s="40"/>
    </row>
    <row r="1571" spans="1:5" ht="15.75" hidden="1">
      <c r="A1571" s="62" t="s">
        <v>96</v>
      </c>
      <c r="B1571" s="69">
        <v>9000</v>
      </c>
      <c r="C1571" s="70"/>
      <c r="D1571" s="36"/>
      <c r="E1571" s="71"/>
    </row>
    <row r="1572" spans="1:5" hidden="1"/>
    <row r="1573" spans="1:5" ht="24.75" hidden="1" customHeight="1">
      <c r="A1573" s="72" t="str">
        <f>$A$216</f>
        <v xml:space="preserve">Керівник        </v>
      </c>
      <c r="B1573" s="73"/>
      <c r="C1573" s="73"/>
      <c r="D1573" s="73" t="str">
        <f>$D$216</f>
        <v>А.Р.Садченко</v>
      </c>
      <c r="E1573" s="73"/>
    </row>
    <row r="1574" spans="1:5" ht="15" hidden="1">
      <c r="A1574" s="72"/>
      <c r="B1574" s="76" t="s">
        <v>101</v>
      </c>
      <c r="C1574" s="76"/>
      <c r="D1574" s="76" t="s">
        <v>102</v>
      </c>
      <c r="E1574" s="76"/>
    </row>
    <row r="1575" spans="1:5" hidden="1"/>
    <row r="1576" spans="1:5" ht="15" hidden="1">
      <c r="A1576" s="74" t="s">
        <v>99</v>
      </c>
      <c r="B1576" s="73"/>
      <c r="C1576" s="73"/>
      <c r="D1576" s="73" t="s">
        <v>100</v>
      </c>
      <c r="E1576" s="73"/>
    </row>
    <row r="1577" spans="1:5" hidden="1">
      <c r="A1577" s="75"/>
      <c r="B1577" s="76" t="s">
        <v>101</v>
      </c>
      <c r="C1577" s="76"/>
      <c r="D1577" s="76" t="s">
        <v>102</v>
      </c>
      <c r="E1577" s="76"/>
    </row>
    <row r="1578" spans="1:5" ht="15" hidden="1">
      <c r="A1578" s="83">
        <f>A1233</f>
        <v>43164</v>
      </c>
      <c r="B1578" s="11"/>
      <c r="C1578" s="11"/>
      <c r="D1578" s="11"/>
      <c r="E1578" s="11"/>
    </row>
    <row r="1579" spans="1:5" ht="15" hidden="1">
      <c r="A1579" s="78" t="s">
        <v>104</v>
      </c>
      <c r="B1579" s="11"/>
      <c r="C1579" s="11"/>
      <c r="D1579" s="11"/>
      <c r="E1579" s="11"/>
    </row>
    <row r="1580" spans="1:5" hidden="1">
      <c r="E1580" s="1">
        <v>26</v>
      </c>
    </row>
    <row r="1581" spans="1:5" hidden="1">
      <c r="A1581" s="96"/>
      <c r="E1581" s="1">
        <v>27</v>
      </c>
    </row>
    <row r="1582" spans="1:5" hidden="1">
      <c r="A1582" s="96"/>
      <c r="C1582" s="2"/>
      <c r="D1582" s="3" t="s">
        <v>0</v>
      </c>
      <c r="E1582" s="4"/>
    </row>
    <row r="1583" spans="1:5" ht="11.25" hidden="1" customHeight="1">
      <c r="A1583" s="96"/>
      <c r="C1583" s="135" t="s">
        <v>113</v>
      </c>
      <c r="D1583" s="135"/>
      <c r="E1583" s="135"/>
    </row>
    <row r="1584" spans="1:5" ht="13.5" hidden="1" customHeight="1">
      <c r="C1584" s="135"/>
      <c r="D1584" s="135"/>
      <c r="E1584" s="135"/>
    </row>
    <row r="1585" spans="1:5" ht="8.25" hidden="1" customHeight="1">
      <c r="A1585" s="5"/>
      <c r="B1585" s="6"/>
      <c r="C1585" s="135"/>
      <c r="D1585" s="135"/>
      <c r="E1585" s="135"/>
    </row>
    <row r="1586" spans="1:5" ht="15.75" hidden="1">
      <c r="A1586" s="7" t="str">
        <f>A1473</f>
        <v>ЗВЕДЕНИЙ   КОШТОРИС  НА 2018 РІК</v>
      </c>
      <c r="B1586" s="8"/>
      <c r="C1586" s="8"/>
      <c r="D1586" s="8"/>
      <c r="E1586" s="8"/>
    </row>
    <row r="1587" spans="1:5" ht="15" hidden="1" customHeight="1">
      <c r="A1587" s="9"/>
      <c r="B1587" s="10"/>
      <c r="C1587" s="10"/>
      <c r="D1587" s="10"/>
      <c r="E1587" s="10"/>
    </row>
    <row r="1588" spans="1:5" ht="15" hidden="1">
      <c r="A1588" s="12"/>
      <c r="B1588" s="13"/>
      <c r="C1588" s="13"/>
      <c r="D1588" s="13"/>
      <c r="E1588" s="13"/>
    </row>
    <row r="1589" spans="1:5" ht="15" hidden="1">
      <c r="A1589" s="14" t="s">
        <v>3</v>
      </c>
      <c r="B1589" s="14"/>
      <c r="C1589" s="14"/>
      <c r="D1589" s="14"/>
      <c r="E1589" s="14"/>
    </row>
    <row r="1590" spans="1:5" ht="15" hidden="1">
      <c r="A1590" s="9" t="s">
        <v>114</v>
      </c>
      <c r="B1590" s="15" t="s">
        <v>105</v>
      </c>
      <c r="C1590" s="17"/>
      <c r="D1590" s="17"/>
      <c r="E1590" s="17"/>
    </row>
    <row r="1591" spans="1:5" ht="15" hidden="1">
      <c r="A1591" s="9" t="s">
        <v>7</v>
      </c>
      <c r="B1591" s="18"/>
      <c r="C1591" s="19"/>
      <c r="D1591" s="19"/>
      <c r="E1591" s="19"/>
    </row>
    <row r="1592" spans="1:5" ht="15" hidden="1">
      <c r="A1592" s="9" t="s">
        <v>106</v>
      </c>
      <c r="B1592" s="9"/>
      <c r="C1592" s="21"/>
      <c r="D1592" s="20" t="s">
        <v>115</v>
      </c>
      <c r="E1592" s="21"/>
    </row>
    <row r="1593" spans="1:5" ht="15" hidden="1">
      <c r="A1593" s="9" t="s">
        <v>8</v>
      </c>
      <c r="B1593" s="17"/>
      <c r="C1593" s="21"/>
      <c r="D1593" s="21"/>
      <c r="E1593" s="21"/>
    </row>
    <row r="1594" spans="1:5" ht="16.5" hidden="1" customHeight="1">
      <c r="A1594" s="22"/>
      <c r="B1594" s="22"/>
      <c r="C1594" s="22"/>
      <c r="D1594" s="22"/>
      <c r="E1594" s="22" t="s">
        <v>9</v>
      </c>
    </row>
    <row r="1595" spans="1:5" ht="12.75" hidden="1" customHeight="1">
      <c r="A1595" s="23" t="s">
        <v>10</v>
      </c>
      <c r="B1595" s="23" t="s">
        <v>11</v>
      </c>
      <c r="C1595" s="23" t="s">
        <v>12</v>
      </c>
      <c r="D1595" s="24"/>
      <c r="E1595" s="135" t="s">
        <v>13</v>
      </c>
    </row>
    <row r="1596" spans="1:5" ht="24" hidden="1">
      <c r="A1596" s="27"/>
      <c r="B1596" s="27"/>
      <c r="C1596" s="28" t="s">
        <v>14</v>
      </c>
      <c r="D1596" s="29" t="s">
        <v>15</v>
      </c>
      <c r="E1596" s="135"/>
    </row>
    <row r="1597" spans="1:5" hidden="1">
      <c r="A1597" s="30">
        <v>1</v>
      </c>
      <c r="B1597" s="30">
        <v>2</v>
      </c>
      <c r="C1597" s="30">
        <v>3</v>
      </c>
      <c r="D1597" s="30">
        <v>4</v>
      </c>
      <c r="E1597" s="33">
        <v>5</v>
      </c>
    </row>
    <row r="1598" spans="1:5" ht="15" hidden="1">
      <c r="A1598" s="32" t="s">
        <v>16</v>
      </c>
      <c r="B1598" s="33" t="s">
        <v>17</v>
      </c>
      <c r="C1598" s="34">
        <f>C1599</f>
        <v>0</v>
      </c>
      <c r="D1598" s="34">
        <f>D1600</f>
        <v>0</v>
      </c>
      <c r="E1598" s="34">
        <f>C1598+D1598</f>
        <v>0</v>
      </c>
    </row>
    <row r="1599" spans="1:5" ht="15" hidden="1">
      <c r="A1599" s="36" t="s">
        <v>18</v>
      </c>
      <c r="B1599" s="30" t="s">
        <v>17</v>
      </c>
      <c r="C1599" s="34">
        <f>C1614</f>
        <v>0</v>
      </c>
      <c r="D1599" s="37" t="s">
        <v>17</v>
      </c>
      <c r="E1599" s="34">
        <f>C1599</f>
        <v>0</v>
      </c>
    </row>
    <row r="1600" spans="1:5" ht="15" hidden="1">
      <c r="A1600" s="36" t="s">
        <v>19</v>
      </c>
      <c r="B1600" s="30" t="s">
        <v>17</v>
      </c>
      <c r="C1600" s="30" t="s">
        <v>17</v>
      </c>
      <c r="D1600" s="34">
        <f>D1601+D1606+D1609</f>
        <v>0</v>
      </c>
      <c r="E1600" s="34">
        <f>D1600</f>
        <v>0</v>
      </c>
    </row>
    <row r="1601" spans="1:5" ht="23.25" hidden="1">
      <c r="A1601" s="38" t="s">
        <v>116</v>
      </c>
      <c r="B1601" s="30">
        <v>250100</v>
      </c>
      <c r="C1601" s="37" t="s">
        <v>17</v>
      </c>
      <c r="D1601" s="34">
        <f>SUM(D1602:D1605)</f>
        <v>0</v>
      </c>
      <c r="E1601" s="34">
        <f>SUM(E1602:E1605)</f>
        <v>0</v>
      </c>
    </row>
    <row r="1602" spans="1:5" ht="15" hidden="1">
      <c r="A1602" s="39" t="s">
        <v>117</v>
      </c>
      <c r="B1602" s="30">
        <v>250101</v>
      </c>
      <c r="C1602" s="37" t="s">
        <v>17</v>
      </c>
      <c r="D1602" s="34"/>
      <c r="E1602" s="34">
        <f t="shared" ref="E1602:E1609" si="59">D1602</f>
        <v>0</v>
      </c>
    </row>
    <row r="1603" spans="1:5" ht="15" hidden="1">
      <c r="A1603" s="39" t="s">
        <v>118</v>
      </c>
      <c r="B1603" s="30">
        <v>250102</v>
      </c>
      <c r="C1603" s="37" t="s">
        <v>17</v>
      </c>
      <c r="D1603" s="34"/>
      <c r="E1603" s="34">
        <f t="shared" si="59"/>
        <v>0</v>
      </c>
    </row>
    <row r="1604" spans="1:5" ht="15" hidden="1">
      <c r="A1604" s="39" t="s">
        <v>119</v>
      </c>
      <c r="B1604" s="30">
        <v>250103</v>
      </c>
      <c r="C1604" s="37" t="s">
        <v>17</v>
      </c>
      <c r="D1604" s="34"/>
      <c r="E1604" s="34">
        <f t="shared" si="59"/>
        <v>0</v>
      </c>
    </row>
    <row r="1605" spans="1:5" ht="15" hidden="1">
      <c r="A1605" s="39" t="s">
        <v>120</v>
      </c>
      <c r="B1605" s="30">
        <v>250104</v>
      </c>
      <c r="C1605" s="37" t="s">
        <v>17</v>
      </c>
      <c r="D1605" s="34"/>
      <c r="E1605" s="34">
        <f t="shared" si="59"/>
        <v>0</v>
      </c>
    </row>
    <row r="1606" spans="1:5" ht="15" hidden="1">
      <c r="A1606" s="39" t="s">
        <v>121</v>
      </c>
      <c r="B1606" s="30">
        <v>250200</v>
      </c>
      <c r="C1606" s="37" t="s">
        <v>17</v>
      </c>
      <c r="D1606" s="34">
        <f>D1607+D1608</f>
        <v>0</v>
      </c>
      <c r="E1606" s="34">
        <f t="shared" si="59"/>
        <v>0</v>
      </c>
    </row>
    <row r="1607" spans="1:5" ht="15" hidden="1">
      <c r="A1607" s="39" t="s">
        <v>117</v>
      </c>
      <c r="B1607" s="30">
        <v>250201</v>
      </c>
      <c r="C1607" s="37" t="s">
        <v>17</v>
      </c>
      <c r="D1607" s="40"/>
      <c r="E1607" s="34">
        <f t="shared" si="59"/>
        <v>0</v>
      </c>
    </row>
    <row r="1608" spans="1:5" ht="15" hidden="1">
      <c r="A1608" s="39" t="s">
        <v>118</v>
      </c>
      <c r="B1608" s="30">
        <v>250202</v>
      </c>
      <c r="C1608" s="37" t="s">
        <v>17</v>
      </c>
      <c r="D1608" s="40"/>
      <c r="E1608" s="40">
        <f t="shared" si="59"/>
        <v>0</v>
      </c>
    </row>
    <row r="1609" spans="1:5" ht="15" hidden="1" customHeight="1">
      <c r="A1609" s="39" t="s">
        <v>28</v>
      </c>
      <c r="B1609" s="30"/>
      <c r="C1609" s="37" t="s">
        <v>17</v>
      </c>
      <c r="D1609" s="40"/>
      <c r="E1609" s="40">
        <f t="shared" si="59"/>
        <v>0</v>
      </c>
    </row>
    <row r="1610" spans="1:5" ht="15" hidden="1">
      <c r="A1610" s="39" t="s">
        <v>122</v>
      </c>
      <c r="B1610" s="30"/>
      <c r="C1610" s="37" t="s">
        <v>17</v>
      </c>
      <c r="D1610" s="40"/>
      <c r="E1610" s="40"/>
    </row>
    <row r="1611" spans="1:5" ht="25.5" hidden="1">
      <c r="A1611" s="43" t="s">
        <v>123</v>
      </c>
      <c r="B1611" s="30"/>
      <c r="C1611" s="37" t="s">
        <v>17</v>
      </c>
      <c r="D1611" s="40"/>
      <c r="E1611" s="40"/>
    </row>
    <row r="1612" spans="1:5" ht="15" hidden="1">
      <c r="A1612" s="135" t="s">
        <v>124</v>
      </c>
      <c r="B1612" s="30"/>
      <c r="C1612" s="37" t="s">
        <v>17</v>
      </c>
      <c r="D1612" s="40"/>
      <c r="E1612" s="40"/>
    </row>
    <row r="1613" spans="1:5" ht="15" hidden="1">
      <c r="A1613" s="135"/>
      <c r="B1613" s="30"/>
      <c r="C1613" s="37" t="s">
        <v>17</v>
      </c>
      <c r="D1613" s="37" t="s">
        <v>32</v>
      </c>
      <c r="E1613" s="37" t="s">
        <v>32</v>
      </c>
    </row>
    <row r="1614" spans="1:5" ht="15" hidden="1">
      <c r="A1614" s="44" t="s">
        <v>33</v>
      </c>
      <c r="B1614" s="30" t="s">
        <v>17</v>
      </c>
      <c r="C1614" s="40">
        <f>C1615+C1652+C1675+C1676+C1680</f>
        <v>0</v>
      </c>
      <c r="D1614" s="40">
        <f>D1615+D1652+D1675+D1676+D1680</f>
        <v>0</v>
      </c>
      <c r="E1614" s="40">
        <f>C1614+D1614</f>
        <v>0</v>
      </c>
    </row>
    <row r="1615" spans="1:5" ht="15" hidden="1">
      <c r="A1615" s="44" t="s">
        <v>34</v>
      </c>
      <c r="B1615" s="97">
        <v>1000</v>
      </c>
      <c r="C1615" s="40">
        <f>C1616+C1620+C1621+C1631+C1632+C1633+C1640+C1643+C1644</f>
        <v>0</v>
      </c>
      <c r="D1615" s="40">
        <f>D1616+D1620+D1621+D1631+D1632+D1633+D1640+D1643+D1644</f>
        <v>0</v>
      </c>
      <c r="E1615" s="40">
        <f>C1615+D1615</f>
        <v>0</v>
      </c>
    </row>
    <row r="1616" spans="1:5" ht="15" hidden="1">
      <c r="A1616" s="39" t="s">
        <v>125</v>
      </c>
      <c r="B1616" s="98">
        <v>1110</v>
      </c>
      <c r="C1616" s="40">
        <f>C1617</f>
        <v>0</v>
      </c>
      <c r="D1616" s="40">
        <f>D1617</f>
        <v>0</v>
      </c>
      <c r="E1616" s="40">
        <f>C1616+D1616</f>
        <v>0</v>
      </c>
    </row>
    <row r="1617" spans="1:5" ht="15" hidden="1">
      <c r="A1617" s="36" t="s">
        <v>126</v>
      </c>
      <c r="B1617" s="30">
        <v>1111</v>
      </c>
      <c r="C1617" s="49">
        <f>'[1]поміс розб'!AE354</f>
        <v>0</v>
      </c>
      <c r="D1617" s="49"/>
      <c r="E1617" s="40">
        <f>C1617+D1617</f>
        <v>0</v>
      </c>
    </row>
    <row r="1618" spans="1:5" ht="15" hidden="1">
      <c r="A1618" s="36" t="s">
        <v>127</v>
      </c>
      <c r="B1618" s="30">
        <v>1112</v>
      </c>
      <c r="C1618" s="40"/>
      <c r="D1618" s="40"/>
      <c r="E1618" s="40"/>
    </row>
    <row r="1619" spans="1:5" ht="15" hidden="1">
      <c r="A1619" s="36" t="s">
        <v>128</v>
      </c>
      <c r="B1619" s="30">
        <v>1113</v>
      </c>
      <c r="C1619" s="40"/>
      <c r="D1619" s="40"/>
      <c r="E1619" s="40"/>
    </row>
    <row r="1620" spans="1:5" ht="15" hidden="1">
      <c r="A1620" s="39" t="s">
        <v>129</v>
      </c>
      <c r="B1620" s="98">
        <v>1120</v>
      </c>
      <c r="C1620" s="40">
        <f>'[1]поміс розб'!AE355</f>
        <v>0</v>
      </c>
      <c r="D1620" s="40"/>
      <c r="E1620" s="40">
        <f t="shared" ref="E1620:E1626" si="60">C1620+D1620</f>
        <v>0</v>
      </c>
    </row>
    <row r="1621" spans="1:5" ht="15.75" hidden="1">
      <c r="A1621" s="99" t="s">
        <v>130</v>
      </c>
      <c r="B1621" s="98">
        <v>1130</v>
      </c>
      <c r="C1621" s="40">
        <f>'[1]поміс розб'!AE356</f>
        <v>0</v>
      </c>
      <c r="D1621" s="40">
        <f>'[1]СП ЗВ'!C1266</f>
        <v>0</v>
      </c>
      <c r="E1621" s="40">
        <f t="shared" si="60"/>
        <v>0</v>
      </c>
    </row>
    <row r="1622" spans="1:5" ht="26.25" hidden="1">
      <c r="A1622" s="100" t="s">
        <v>131</v>
      </c>
      <c r="B1622" s="30">
        <v>1131</v>
      </c>
      <c r="C1622" s="40">
        <f>'[1]поміс розб'!AE357</f>
        <v>0</v>
      </c>
      <c r="D1622" s="40"/>
      <c r="E1622" s="40">
        <f t="shared" si="60"/>
        <v>0</v>
      </c>
    </row>
    <row r="1623" spans="1:5" ht="15" hidden="1">
      <c r="A1623" s="36" t="s">
        <v>132</v>
      </c>
      <c r="B1623" s="30">
        <v>1132</v>
      </c>
      <c r="C1623" s="40">
        <f>'[1]поміс розб'!AE358</f>
        <v>0</v>
      </c>
      <c r="D1623" s="40"/>
      <c r="E1623" s="40">
        <f t="shared" si="60"/>
        <v>0</v>
      </c>
    </row>
    <row r="1624" spans="1:5" ht="15" hidden="1">
      <c r="A1624" s="36" t="s">
        <v>133</v>
      </c>
      <c r="B1624" s="30">
        <v>1133</v>
      </c>
      <c r="C1624" s="40">
        <f>'[1]поміс розб'!AE359</f>
        <v>0</v>
      </c>
      <c r="D1624" s="40"/>
      <c r="E1624" s="40">
        <f t="shared" si="60"/>
        <v>0</v>
      </c>
    </row>
    <row r="1625" spans="1:5" ht="15" hidden="1">
      <c r="A1625" s="36" t="s">
        <v>134</v>
      </c>
      <c r="B1625" s="30">
        <v>1134</v>
      </c>
      <c r="C1625" s="40"/>
      <c r="D1625" s="40"/>
      <c r="E1625" s="40">
        <f t="shared" si="60"/>
        <v>0</v>
      </c>
    </row>
    <row r="1626" spans="1:5" ht="15" hidden="1">
      <c r="A1626" s="36" t="s">
        <v>44</v>
      </c>
      <c r="B1626" s="30">
        <v>1135</v>
      </c>
      <c r="C1626" s="40">
        <f>'[1]поміс розб'!AE360</f>
        <v>0</v>
      </c>
      <c r="D1626" s="40"/>
      <c r="E1626" s="40">
        <f t="shared" si="60"/>
        <v>0</v>
      </c>
    </row>
    <row r="1627" spans="1:5" s="81" customFormat="1" ht="15" hidden="1">
      <c r="A1627" s="101" t="s">
        <v>135</v>
      </c>
      <c r="B1627" s="102">
        <v>1136</v>
      </c>
      <c r="C1627" s="53"/>
      <c r="D1627" s="53"/>
      <c r="E1627" s="53"/>
    </row>
    <row r="1628" spans="1:5" s="81" customFormat="1" ht="26.25" hidden="1">
      <c r="A1628" s="101" t="s">
        <v>136</v>
      </c>
      <c r="B1628" s="102">
        <v>1137</v>
      </c>
      <c r="C1628" s="53">
        <f>'[1]поміс розб'!AE361</f>
        <v>0</v>
      </c>
      <c r="D1628" s="53"/>
      <c r="E1628" s="53">
        <f>C1628+D1628</f>
        <v>0</v>
      </c>
    </row>
    <row r="1629" spans="1:5" s="81" customFormat="1" ht="15" hidden="1">
      <c r="A1629" s="101" t="s">
        <v>137</v>
      </c>
      <c r="B1629" s="102">
        <v>1138</v>
      </c>
      <c r="C1629" s="53">
        <f>'[1]поміс розб'!AE362</f>
        <v>0</v>
      </c>
      <c r="D1629" s="53"/>
      <c r="E1629" s="53">
        <f>C1629+D1629</f>
        <v>0</v>
      </c>
    </row>
    <row r="1630" spans="1:5" s="81" customFormat="1" ht="15" hidden="1">
      <c r="A1630" s="101" t="s">
        <v>138</v>
      </c>
      <c r="B1630" s="102">
        <v>1139</v>
      </c>
      <c r="C1630" s="53">
        <f>'[1]поміс розб'!AE363</f>
        <v>0</v>
      </c>
      <c r="D1630" s="53"/>
      <c r="E1630" s="53">
        <f>C1630+D1630</f>
        <v>0</v>
      </c>
    </row>
    <row r="1631" spans="1:5" ht="15" hidden="1">
      <c r="A1631" s="39" t="s">
        <v>45</v>
      </c>
      <c r="B1631" s="98">
        <v>1140</v>
      </c>
      <c r="C1631" s="40">
        <f>'[1]поміс розб'!AE364</f>
        <v>0</v>
      </c>
      <c r="D1631" s="40"/>
      <c r="E1631" s="40">
        <f>C1631+D1631</f>
        <v>0</v>
      </c>
    </row>
    <row r="1632" spans="1:5" ht="24" hidden="1">
      <c r="A1632" s="103" t="s">
        <v>139</v>
      </c>
      <c r="B1632" s="98">
        <v>1150</v>
      </c>
      <c r="C1632" s="40"/>
      <c r="D1632" s="40"/>
      <c r="E1632" s="40"/>
    </row>
    <row r="1633" spans="1:5" ht="15" hidden="1">
      <c r="A1633" s="39" t="s">
        <v>47</v>
      </c>
      <c r="B1633" s="98">
        <v>1160</v>
      </c>
      <c r="C1633" s="40">
        <f>'[1]поміс розб'!AE365</f>
        <v>0</v>
      </c>
      <c r="D1633" s="40">
        <f>D1634+D1635+D1636+D1637+D1638+D1639</f>
        <v>0</v>
      </c>
      <c r="E1633" s="40">
        <f t="shared" ref="E1633:E1640" si="61">C1633+D1633</f>
        <v>0</v>
      </c>
    </row>
    <row r="1634" spans="1:5" ht="15" hidden="1">
      <c r="A1634" s="36" t="s">
        <v>140</v>
      </c>
      <c r="B1634" s="30">
        <v>1161</v>
      </c>
      <c r="C1634" s="40">
        <f>'[1]поміс розб'!AE366</f>
        <v>0</v>
      </c>
      <c r="D1634" s="40"/>
      <c r="E1634" s="40">
        <f t="shared" si="61"/>
        <v>0</v>
      </c>
    </row>
    <row r="1635" spans="1:5" ht="15" hidden="1">
      <c r="A1635" s="36" t="s">
        <v>141</v>
      </c>
      <c r="B1635" s="30">
        <v>1162</v>
      </c>
      <c r="C1635" s="40">
        <f>'[1]поміс розб'!AE367</f>
        <v>0</v>
      </c>
      <c r="D1635" s="40"/>
      <c r="E1635" s="40">
        <f t="shared" si="61"/>
        <v>0</v>
      </c>
    </row>
    <row r="1636" spans="1:5" ht="15" hidden="1">
      <c r="A1636" s="36" t="s">
        <v>142</v>
      </c>
      <c r="B1636" s="30">
        <v>1163</v>
      </c>
      <c r="C1636" s="40">
        <f>'[1]поміс розб'!AE368</f>
        <v>0</v>
      </c>
      <c r="D1636" s="59"/>
      <c r="E1636" s="40">
        <f t="shared" si="61"/>
        <v>0</v>
      </c>
    </row>
    <row r="1637" spans="1:5" ht="15" hidden="1">
      <c r="A1637" s="36" t="s">
        <v>143</v>
      </c>
      <c r="B1637" s="30">
        <v>1164</v>
      </c>
      <c r="C1637" s="40">
        <f>'[1]поміс розб'!AE369</f>
        <v>0</v>
      </c>
      <c r="D1637" s="59"/>
      <c r="E1637" s="55">
        <f t="shared" si="61"/>
        <v>0</v>
      </c>
    </row>
    <row r="1638" spans="1:5" ht="15" hidden="1">
      <c r="A1638" s="36" t="s">
        <v>53</v>
      </c>
      <c r="B1638" s="30">
        <v>1165</v>
      </c>
      <c r="C1638" s="40">
        <f>'[1]поміс розб'!AE370</f>
        <v>0</v>
      </c>
      <c r="D1638" s="59"/>
      <c r="E1638" s="40">
        <f t="shared" si="61"/>
        <v>0</v>
      </c>
    </row>
    <row r="1639" spans="1:5" ht="15" hidden="1">
      <c r="A1639" s="36" t="s">
        <v>144</v>
      </c>
      <c r="B1639" s="30">
        <v>1166</v>
      </c>
      <c r="C1639" s="40">
        <f>'[1]поміс розб'!AE371</f>
        <v>0</v>
      </c>
      <c r="D1639" s="59"/>
      <c r="E1639" s="40">
        <f t="shared" si="61"/>
        <v>0</v>
      </c>
    </row>
    <row r="1640" spans="1:5" ht="15" hidden="1">
      <c r="A1640" s="39" t="s">
        <v>145</v>
      </c>
      <c r="B1640" s="98">
        <v>1170</v>
      </c>
      <c r="C1640" s="40">
        <f>C1641+C1642</f>
        <v>0</v>
      </c>
      <c r="D1640" s="40">
        <f>D1641+D1642</f>
        <v>0</v>
      </c>
      <c r="E1640" s="40">
        <f t="shared" si="61"/>
        <v>0</v>
      </c>
    </row>
    <row r="1641" spans="1:5" ht="26.25" hidden="1">
      <c r="A1641" s="39" t="s">
        <v>146</v>
      </c>
      <c r="B1641" s="30">
        <v>1171</v>
      </c>
      <c r="C1641" s="40"/>
      <c r="D1641" s="40"/>
      <c r="E1641" s="40"/>
    </row>
    <row r="1642" spans="1:5" ht="26.25" hidden="1">
      <c r="A1642" s="39" t="s">
        <v>147</v>
      </c>
      <c r="B1642" s="30">
        <v>1172</v>
      </c>
      <c r="C1642" s="40">
        <f>'[1]поміс розб'!AE372</f>
        <v>0</v>
      </c>
      <c r="D1642" s="40"/>
      <c r="E1642" s="40">
        <f>C1642+D1642</f>
        <v>0</v>
      </c>
    </row>
    <row r="1643" spans="1:5" ht="15" hidden="1">
      <c r="A1643" s="104" t="s">
        <v>148</v>
      </c>
      <c r="B1643" s="97">
        <v>1200</v>
      </c>
      <c r="C1643" s="40"/>
      <c r="D1643" s="40"/>
      <c r="E1643" s="40"/>
    </row>
    <row r="1644" spans="1:5" ht="15" hidden="1">
      <c r="A1644" s="104" t="s">
        <v>149</v>
      </c>
      <c r="B1644" s="97">
        <v>1300</v>
      </c>
      <c r="C1644" s="59">
        <f>C1645+C1646+C1647+C1651</f>
        <v>0</v>
      </c>
      <c r="D1644" s="59">
        <f>D1645+D1646+D1647+D1651</f>
        <v>0</v>
      </c>
      <c r="E1644" s="55">
        <f>C1644+D1644</f>
        <v>0</v>
      </c>
    </row>
    <row r="1645" spans="1:5" ht="14.25" hidden="1">
      <c r="A1645" s="105" t="s">
        <v>150</v>
      </c>
      <c r="B1645" s="98">
        <v>1310</v>
      </c>
      <c r="C1645" s="61"/>
      <c r="D1645" s="61"/>
      <c r="E1645" s="61"/>
    </row>
    <row r="1646" spans="1:5" ht="14.25" hidden="1">
      <c r="A1646" s="103" t="s">
        <v>151</v>
      </c>
      <c r="B1646" s="98">
        <v>1320</v>
      </c>
      <c r="C1646" s="61"/>
      <c r="D1646" s="61"/>
      <c r="E1646" s="61"/>
    </row>
    <row r="1647" spans="1:5" ht="15" hidden="1">
      <c r="A1647" s="106" t="s">
        <v>152</v>
      </c>
      <c r="B1647" s="98">
        <v>1340</v>
      </c>
      <c r="C1647" s="59">
        <f>C1648+C1649+C1650</f>
        <v>0</v>
      </c>
      <c r="D1647" s="59">
        <f>D1648+D1649+D1650</f>
        <v>0</v>
      </c>
      <c r="E1647" s="55">
        <f>C1647+D1647</f>
        <v>0</v>
      </c>
    </row>
    <row r="1648" spans="1:5" ht="15" hidden="1">
      <c r="A1648" s="36" t="s">
        <v>153</v>
      </c>
      <c r="B1648" s="30">
        <v>1341</v>
      </c>
      <c r="C1648" s="59"/>
      <c r="D1648" s="59"/>
      <c r="E1648" s="59"/>
    </row>
    <row r="1649" spans="1:5" ht="15" hidden="1">
      <c r="A1649" s="36" t="s">
        <v>154</v>
      </c>
      <c r="B1649" s="30">
        <v>1342</v>
      </c>
      <c r="C1649" s="59"/>
      <c r="D1649" s="59"/>
      <c r="E1649" s="59"/>
    </row>
    <row r="1650" spans="1:5" ht="15" hidden="1">
      <c r="A1650" s="36" t="s">
        <v>155</v>
      </c>
      <c r="B1650" s="30">
        <v>1343</v>
      </c>
      <c r="C1650" s="40">
        <f>'[1]поміс розб'!AE376</f>
        <v>0</v>
      </c>
      <c r="D1650" s="40"/>
      <c r="E1650" s="40">
        <f>C1650+D1650</f>
        <v>0</v>
      </c>
    </row>
    <row r="1651" spans="1:5" ht="15" hidden="1">
      <c r="A1651" s="39" t="s">
        <v>156</v>
      </c>
      <c r="B1651" s="98">
        <v>1350</v>
      </c>
      <c r="C1651" s="40"/>
      <c r="D1651" s="40"/>
      <c r="E1651" s="40"/>
    </row>
    <row r="1652" spans="1:5" ht="15" hidden="1">
      <c r="A1652" s="44" t="s">
        <v>157</v>
      </c>
      <c r="B1652" s="97">
        <v>2000</v>
      </c>
      <c r="C1652" s="40">
        <f>C1653+C1668+C1669+C1670</f>
        <v>0</v>
      </c>
      <c r="D1652" s="40">
        <f>D1653+D1668+D1669+D1670</f>
        <v>0</v>
      </c>
      <c r="E1652" s="40">
        <f>C1652+D1652</f>
        <v>0</v>
      </c>
    </row>
    <row r="1653" spans="1:5" ht="15" hidden="1">
      <c r="A1653" s="104" t="s">
        <v>71</v>
      </c>
      <c r="B1653" s="97">
        <v>2100</v>
      </c>
      <c r="C1653" s="40">
        <f>C1654+C1655+C1659+C1663</f>
        <v>0</v>
      </c>
      <c r="D1653" s="40">
        <f>D1654+D1655+D1659+D1663</f>
        <v>0</v>
      </c>
      <c r="E1653" s="40">
        <f>C1653+D1653</f>
        <v>0</v>
      </c>
    </row>
    <row r="1654" spans="1:5" ht="15" hidden="1">
      <c r="A1654" s="107" t="s">
        <v>158</v>
      </c>
      <c r="B1654" s="98">
        <v>2110</v>
      </c>
      <c r="C1654" s="59">
        <f>'[1]поміс розб'!AE380</f>
        <v>0</v>
      </c>
      <c r="D1654" s="59"/>
      <c r="E1654" s="55">
        <f>C1654+D1654</f>
        <v>0</v>
      </c>
    </row>
    <row r="1655" spans="1:5" ht="14.25" hidden="1">
      <c r="A1655" s="104" t="s">
        <v>73</v>
      </c>
      <c r="B1655" s="97">
        <v>2120</v>
      </c>
      <c r="C1655" s="61"/>
      <c r="D1655" s="61"/>
      <c r="E1655" s="61"/>
    </row>
    <row r="1656" spans="1:5" ht="14.25" hidden="1">
      <c r="A1656" s="108" t="s">
        <v>159</v>
      </c>
      <c r="B1656" s="30">
        <v>2121</v>
      </c>
      <c r="C1656" s="64"/>
      <c r="D1656" s="64"/>
      <c r="E1656" s="64"/>
    </row>
    <row r="1657" spans="1:5" ht="15" hidden="1">
      <c r="A1657" s="100" t="s">
        <v>160</v>
      </c>
      <c r="B1657" s="30">
        <v>2122</v>
      </c>
      <c r="C1657" s="59"/>
      <c r="D1657" s="59"/>
      <c r="E1657" s="59"/>
    </row>
    <row r="1658" spans="1:5" ht="15" hidden="1">
      <c r="A1658" s="36" t="s">
        <v>161</v>
      </c>
      <c r="B1658" s="30">
        <v>2123</v>
      </c>
      <c r="C1658" s="40"/>
      <c r="D1658" s="40"/>
      <c r="E1658" s="40"/>
    </row>
    <row r="1659" spans="1:5" ht="15" hidden="1">
      <c r="A1659" s="104" t="s">
        <v>76</v>
      </c>
      <c r="B1659" s="97">
        <v>2130</v>
      </c>
      <c r="C1659" s="40">
        <f>C1660+C1661+C1662</f>
        <v>0</v>
      </c>
      <c r="D1659" s="40">
        <f>D1660+D1661+D1662</f>
        <v>0</v>
      </c>
      <c r="E1659" s="49">
        <f>C1659+D1659</f>
        <v>0</v>
      </c>
    </row>
    <row r="1660" spans="1:5" ht="15" hidden="1">
      <c r="A1660" s="36" t="s">
        <v>162</v>
      </c>
      <c r="B1660" s="30">
        <v>2131</v>
      </c>
      <c r="C1660" s="40"/>
      <c r="D1660" s="40"/>
      <c r="E1660" s="49"/>
    </row>
    <row r="1661" spans="1:5" ht="15" hidden="1">
      <c r="A1661" s="108" t="s">
        <v>163</v>
      </c>
      <c r="B1661" s="30">
        <v>2132</v>
      </c>
      <c r="C1661" s="40"/>
      <c r="D1661" s="40"/>
      <c r="E1661" s="49"/>
    </row>
    <row r="1662" spans="1:5" ht="15" hidden="1">
      <c r="A1662" s="109" t="s">
        <v>164</v>
      </c>
      <c r="B1662" s="30">
        <v>2133</v>
      </c>
      <c r="C1662" s="40">
        <f>'[1]поміс розб'!AE381</f>
        <v>0</v>
      </c>
      <c r="D1662" s="40"/>
      <c r="E1662" s="49">
        <f>C1662+D1662</f>
        <v>0</v>
      </c>
    </row>
    <row r="1663" spans="1:5" ht="15" hidden="1">
      <c r="A1663" s="104" t="s">
        <v>165</v>
      </c>
      <c r="B1663" s="97">
        <v>2140</v>
      </c>
      <c r="C1663" s="40"/>
      <c r="D1663" s="40"/>
      <c r="E1663" s="40"/>
    </row>
    <row r="1664" spans="1:5" ht="15" hidden="1">
      <c r="A1664" s="36" t="s">
        <v>166</v>
      </c>
      <c r="B1664" s="30">
        <v>2141</v>
      </c>
      <c r="C1664" s="59"/>
      <c r="D1664" s="59"/>
      <c r="E1664" s="59"/>
    </row>
    <row r="1665" spans="1:5" ht="15" hidden="1">
      <c r="A1665" s="108" t="s">
        <v>167</v>
      </c>
      <c r="B1665" s="30">
        <v>2142</v>
      </c>
      <c r="C1665" s="40"/>
      <c r="D1665" s="40"/>
      <c r="E1665" s="40"/>
    </row>
    <row r="1666" spans="1:5" ht="15" hidden="1">
      <c r="A1666" s="109" t="s">
        <v>168</v>
      </c>
      <c r="B1666" s="30">
        <v>2143</v>
      </c>
      <c r="C1666" s="40"/>
      <c r="D1666" s="40"/>
      <c r="E1666" s="40"/>
    </row>
    <row r="1667" spans="1:5" ht="15" hidden="1">
      <c r="A1667" s="36" t="s">
        <v>169</v>
      </c>
      <c r="B1667" s="30">
        <v>2144</v>
      </c>
      <c r="C1667" s="40"/>
      <c r="D1667" s="40"/>
      <c r="E1667" s="40"/>
    </row>
    <row r="1668" spans="1:5" ht="15" hidden="1">
      <c r="A1668" s="36" t="s">
        <v>83</v>
      </c>
      <c r="B1668" s="30">
        <v>2200</v>
      </c>
      <c r="C1668" s="40"/>
      <c r="D1668" s="40"/>
      <c r="E1668" s="40"/>
    </row>
    <row r="1669" spans="1:5" ht="15" hidden="1">
      <c r="A1669" s="36" t="s">
        <v>170</v>
      </c>
      <c r="B1669" s="30">
        <v>2300</v>
      </c>
      <c r="C1669" s="40"/>
      <c r="D1669" s="40"/>
      <c r="E1669" s="40"/>
    </row>
    <row r="1670" spans="1:5" ht="15" hidden="1">
      <c r="A1670" s="104" t="s">
        <v>85</v>
      </c>
      <c r="B1670" s="97">
        <v>2400</v>
      </c>
      <c r="C1670" s="59"/>
      <c r="D1670" s="59"/>
      <c r="E1670" s="59"/>
    </row>
    <row r="1671" spans="1:5" ht="15" hidden="1">
      <c r="A1671" s="36" t="s">
        <v>86</v>
      </c>
      <c r="B1671" s="30">
        <v>2410</v>
      </c>
      <c r="C1671" s="40"/>
      <c r="D1671" s="40"/>
      <c r="E1671" s="40"/>
    </row>
    <row r="1672" spans="1:5" ht="15" hidden="1">
      <c r="A1672" s="108" t="s">
        <v>87</v>
      </c>
      <c r="B1672" s="30">
        <v>2420</v>
      </c>
      <c r="C1672" s="40"/>
      <c r="D1672" s="40"/>
      <c r="E1672" s="40"/>
    </row>
    <row r="1673" spans="1:5" ht="15" hidden="1">
      <c r="A1673" s="36" t="s">
        <v>89</v>
      </c>
      <c r="B1673" s="30">
        <v>2430</v>
      </c>
      <c r="C1673" s="40"/>
      <c r="D1673" s="40"/>
      <c r="E1673" s="40"/>
    </row>
    <row r="1674" spans="1:5" ht="15" hidden="1">
      <c r="A1674" s="36" t="s">
        <v>171</v>
      </c>
      <c r="B1674" s="30">
        <v>2440</v>
      </c>
      <c r="C1674" s="40"/>
      <c r="D1674" s="40"/>
      <c r="E1674" s="40"/>
    </row>
    <row r="1675" spans="1:5" ht="15" hidden="1">
      <c r="A1675" s="100" t="s">
        <v>90</v>
      </c>
      <c r="B1675" s="30">
        <v>3000</v>
      </c>
      <c r="C1675" s="40"/>
      <c r="D1675" s="40"/>
      <c r="E1675" s="40"/>
    </row>
    <row r="1676" spans="1:5" ht="15" hidden="1">
      <c r="A1676" s="44" t="s">
        <v>91</v>
      </c>
      <c r="B1676" s="97">
        <v>4110</v>
      </c>
      <c r="C1676" s="40"/>
      <c r="D1676" s="40"/>
      <c r="E1676" s="40"/>
    </row>
    <row r="1677" spans="1:5" ht="15" hidden="1">
      <c r="A1677" s="110" t="s">
        <v>92</v>
      </c>
      <c r="B1677" s="30">
        <v>4111</v>
      </c>
      <c r="C1677" s="40"/>
      <c r="D1677" s="40"/>
      <c r="E1677" s="40"/>
    </row>
    <row r="1678" spans="1:5" ht="15" hidden="1">
      <c r="A1678" s="110" t="s">
        <v>172</v>
      </c>
      <c r="B1678" s="30">
        <v>4112</v>
      </c>
      <c r="C1678" s="40"/>
      <c r="D1678" s="40"/>
      <c r="E1678" s="40"/>
    </row>
    <row r="1679" spans="1:5" ht="15" hidden="1">
      <c r="A1679" s="110" t="s">
        <v>173</v>
      </c>
      <c r="B1679" s="30">
        <v>4113</v>
      </c>
      <c r="C1679" s="40"/>
      <c r="D1679" s="40"/>
      <c r="E1679" s="40"/>
    </row>
    <row r="1680" spans="1:5" ht="15" hidden="1">
      <c r="A1680" s="44" t="s">
        <v>95</v>
      </c>
      <c r="B1680" s="97">
        <v>4210</v>
      </c>
      <c r="C1680" s="40"/>
      <c r="D1680" s="40"/>
      <c r="E1680" s="40"/>
    </row>
    <row r="1681" spans="1:5" hidden="1">
      <c r="A1681" s="111"/>
      <c r="B1681" s="25"/>
      <c r="C1681" s="112"/>
      <c r="D1681" s="113"/>
      <c r="E1681" s="25"/>
    </row>
    <row r="1682" spans="1:5" hidden="1"/>
    <row r="1683" spans="1:5" ht="15" hidden="1">
      <c r="A1683" s="72" t="s">
        <v>97</v>
      </c>
      <c r="B1683" s="73"/>
      <c r="C1683" s="73"/>
      <c r="D1683" s="73" t="s">
        <v>174</v>
      </c>
      <c r="E1683" s="73"/>
    </row>
    <row r="1684" spans="1:5" ht="15" hidden="1">
      <c r="A1684" s="72"/>
      <c r="B1684" s="76" t="s">
        <v>101</v>
      </c>
      <c r="C1684" s="76"/>
      <c r="D1684" s="76" t="s">
        <v>102</v>
      </c>
      <c r="E1684" s="76"/>
    </row>
    <row r="1685" spans="1:5" hidden="1"/>
    <row r="1686" spans="1:5" ht="15" hidden="1">
      <c r="A1686" s="74" t="s">
        <v>99</v>
      </c>
      <c r="B1686" s="73"/>
      <c r="C1686" s="73"/>
      <c r="D1686" s="73" t="s">
        <v>100</v>
      </c>
      <c r="E1686" s="73"/>
    </row>
    <row r="1687" spans="1:5" hidden="1">
      <c r="A1687" s="75"/>
      <c r="B1687" s="76" t="s">
        <v>101</v>
      </c>
      <c r="C1687" s="76"/>
      <c r="D1687" s="76" t="s">
        <v>102</v>
      </c>
      <c r="E1687" s="76"/>
    </row>
    <row r="1688" spans="1:5" ht="15" hidden="1">
      <c r="A1688" s="83">
        <f>A1578</f>
        <v>43164</v>
      </c>
      <c r="B1688" s="11"/>
      <c r="C1688" s="11"/>
      <c r="D1688" s="11"/>
      <c r="E1688" s="11"/>
    </row>
    <row r="1689" spans="1:5" ht="15" hidden="1">
      <c r="A1689" s="78" t="s">
        <v>104</v>
      </c>
      <c r="B1689" s="11"/>
      <c r="C1689" s="11"/>
      <c r="D1689" s="11"/>
      <c r="E1689" s="11"/>
    </row>
    <row r="1690" spans="1:5" hidden="1">
      <c r="E1690" s="1">
        <v>28</v>
      </c>
    </row>
    <row r="1691" spans="1:5" hidden="1">
      <c r="C1691" s="2"/>
      <c r="D1691" s="3" t="s">
        <v>0</v>
      </c>
      <c r="E1691" s="4">
        <v>29</v>
      </c>
    </row>
    <row r="1692" spans="1:5" hidden="1">
      <c r="C1692" s="135" t="s">
        <v>113</v>
      </c>
      <c r="D1692" s="135"/>
      <c r="E1692" s="135"/>
    </row>
    <row r="1693" spans="1:5" ht="12" hidden="1" customHeight="1">
      <c r="C1693" s="135"/>
      <c r="D1693" s="135"/>
      <c r="E1693" s="135"/>
    </row>
    <row r="1694" spans="1:5" ht="12.75" hidden="1" customHeight="1">
      <c r="A1694" s="5"/>
      <c r="B1694" s="6"/>
      <c r="C1694" s="135"/>
      <c r="D1694" s="135"/>
      <c r="E1694" s="135"/>
    </row>
    <row r="1695" spans="1:5" ht="15.75" hidden="1">
      <c r="A1695" s="7" t="str">
        <f>A1586</f>
        <v>ЗВЕДЕНИЙ   КОШТОРИС  НА 2018 РІК</v>
      </c>
      <c r="B1695" s="8"/>
      <c r="C1695" s="8"/>
      <c r="D1695" s="8"/>
      <c r="E1695" s="8"/>
    </row>
    <row r="1696" spans="1:5" ht="15" hidden="1">
      <c r="A1696" s="9"/>
      <c r="B1696" s="10"/>
      <c r="C1696" s="10"/>
      <c r="D1696" s="10"/>
      <c r="E1696" s="10"/>
    </row>
    <row r="1697" spans="1:5" ht="19.5" hidden="1" customHeight="1">
      <c r="A1697" s="12"/>
      <c r="B1697" s="13"/>
      <c r="C1697" s="13"/>
      <c r="D1697" s="13"/>
      <c r="E1697" s="13"/>
    </row>
    <row r="1698" spans="1:5" ht="15" hidden="1">
      <c r="A1698" s="14" t="s">
        <v>3</v>
      </c>
      <c r="B1698" s="14"/>
      <c r="C1698" s="14"/>
      <c r="D1698" s="14"/>
      <c r="E1698" s="14"/>
    </row>
    <row r="1699" spans="1:5" ht="15" hidden="1">
      <c r="A1699" s="9" t="s">
        <v>114</v>
      </c>
      <c r="B1699" s="15" t="s">
        <v>105</v>
      </c>
      <c r="C1699" s="17"/>
      <c r="D1699" s="17"/>
      <c r="E1699" s="17"/>
    </row>
    <row r="1700" spans="1:5" ht="15" hidden="1">
      <c r="A1700" s="9" t="s">
        <v>7</v>
      </c>
      <c r="B1700" s="18"/>
      <c r="C1700" s="19"/>
      <c r="D1700" s="19"/>
      <c r="E1700" s="19"/>
    </row>
    <row r="1701" spans="1:5" ht="15" hidden="1">
      <c r="A1701" s="9" t="s">
        <v>106</v>
      </c>
      <c r="B1701" s="9"/>
      <c r="C1701" s="21"/>
      <c r="D1701" s="20" t="s">
        <v>175</v>
      </c>
      <c r="E1701" s="21"/>
    </row>
    <row r="1702" spans="1:5" ht="15" hidden="1">
      <c r="A1702" s="9" t="s">
        <v>8</v>
      </c>
      <c r="B1702" s="17"/>
      <c r="C1702" s="21"/>
      <c r="D1702" s="21"/>
      <c r="E1702" s="21"/>
    </row>
    <row r="1703" spans="1:5" ht="15.75" hidden="1" customHeight="1">
      <c r="A1703" s="22"/>
      <c r="B1703" s="22"/>
      <c r="C1703" s="22"/>
      <c r="D1703" s="22"/>
      <c r="E1703" s="22" t="s">
        <v>9</v>
      </c>
    </row>
    <row r="1704" spans="1:5" ht="12.75" hidden="1" customHeight="1">
      <c r="A1704" s="23" t="s">
        <v>107</v>
      </c>
      <c r="B1704" s="23" t="s">
        <v>11</v>
      </c>
      <c r="C1704" s="23" t="s">
        <v>12</v>
      </c>
      <c r="D1704" s="24"/>
      <c r="E1704" s="135" t="s">
        <v>13</v>
      </c>
    </row>
    <row r="1705" spans="1:5" ht="24" hidden="1">
      <c r="A1705" s="27"/>
      <c r="B1705" s="27"/>
      <c r="C1705" s="28" t="s">
        <v>14</v>
      </c>
      <c r="D1705" s="29" t="s">
        <v>15</v>
      </c>
      <c r="E1705" s="135"/>
    </row>
    <row r="1706" spans="1:5" hidden="1">
      <c r="A1706" s="30">
        <v>1</v>
      </c>
      <c r="B1706" s="30">
        <v>2</v>
      </c>
      <c r="C1706" s="30">
        <v>3</v>
      </c>
      <c r="D1706" s="30">
        <v>4</v>
      </c>
      <c r="E1706" s="33">
        <v>5</v>
      </c>
    </row>
    <row r="1707" spans="1:5" ht="15" hidden="1">
      <c r="A1707" s="32" t="s">
        <v>16</v>
      </c>
      <c r="B1707" s="33" t="s">
        <v>17</v>
      </c>
      <c r="C1707" s="34">
        <f>C1708</f>
        <v>0</v>
      </c>
      <c r="D1707" s="34">
        <f>D1709</f>
        <v>0</v>
      </c>
      <c r="E1707" s="34">
        <f>C1707+D1707</f>
        <v>0</v>
      </c>
    </row>
    <row r="1708" spans="1:5" ht="15" hidden="1">
      <c r="A1708" s="36" t="s">
        <v>18</v>
      </c>
      <c r="B1708" s="30" t="s">
        <v>17</v>
      </c>
      <c r="C1708" s="34">
        <f>C1723</f>
        <v>0</v>
      </c>
      <c r="D1708" s="37" t="s">
        <v>17</v>
      </c>
      <c r="E1708" s="34">
        <f>C1708</f>
        <v>0</v>
      </c>
    </row>
    <row r="1709" spans="1:5" ht="15" hidden="1">
      <c r="A1709" s="36" t="s">
        <v>19</v>
      </c>
      <c r="B1709" s="30" t="s">
        <v>17</v>
      </c>
      <c r="C1709" s="30" t="s">
        <v>17</v>
      </c>
      <c r="D1709" s="34">
        <f>D1710+D1715+D1718+D1720</f>
        <v>0</v>
      </c>
      <c r="E1709" s="34">
        <f>D1709</f>
        <v>0</v>
      </c>
    </row>
    <row r="1710" spans="1:5" ht="23.25" hidden="1">
      <c r="A1710" s="38" t="s">
        <v>116</v>
      </c>
      <c r="B1710" s="30">
        <v>250100</v>
      </c>
      <c r="C1710" s="37" t="s">
        <v>17</v>
      </c>
      <c r="D1710" s="34">
        <f>SUM(D1711:D1714)</f>
        <v>0</v>
      </c>
      <c r="E1710" s="34">
        <f>SUM(E1711:E1714)</f>
        <v>0</v>
      </c>
    </row>
    <row r="1711" spans="1:5" ht="15" hidden="1">
      <c r="A1711" s="39" t="s">
        <v>117</v>
      </c>
      <c r="B1711" s="30">
        <v>250101</v>
      </c>
      <c r="C1711" s="37" t="s">
        <v>17</v>
      </c>
      <c r="D1711" s="34">
        <f>'[1]СП ЗВ'!E395</f>
        <v>0</v>
      </c>
      <c r="E1711" s="34">
        <f t="shared" ref="E1711:E1717" si="62">D1711</f>
        <v>0</v>
      </c>
    </row>
    <row r="1712" spans="1:5" ht="15" hidden="1">
      <c r="A1712" s="39" t="s">
        <v>118</v>
      </c>
      <c r="B1712" s="30">
        <v>250102</v>
      </c>
      <c r="C1712" s="37" t="s">
        <v>17</v>
      </c>
      <c r="D1712" s="34">
        <f>'[1]СП ЗВ'!F395</f>
        <v>0</v>
      </c>
      <c r="E1712" s="34">
        <f t="shared" si="62"/>
        <v>0</v>
      </c>
    </row>
    <row r="1713" spans="1:5" ht="15" hidden="1">
      <c r="A1713" s="39" t="s">
        <v>119</v>
      </c>
      <c r="B1713" s="30">
        <v>250103</v>
      </c>
      <c r="C1713" s="37" t="s">
        <v>17</v>
      </c>
      <c r="D1713" s="34">
        <f>'[1]СП ЗВ'!G395</f>
        <v>0</v>
      </c>
      <c r="E1713" s="34">
        <f t="shared" si="62"/>
        <v>0</v>
      </c>
    </row>
    <row r="1714" spans="1:5" ht="15" hidden="1">
      <c r="A1714" s="39" t="s">
        <v>120</v>
      </c>
      <c r="B1714" s="30">
        <v>250104</v>
      </c>
      <c r="C1714" s="37" t="s">
        <v>17</v>
      </c>
      <c r="D1714" s="34">
        <f>'[1]СП ЗВ'!H395</f>
        <v>0</v>
      </c>
      <c r="E1714" s="34">
        <f t="shared" si="62"/>
        <v>0</v>
      </c>
    </row>
    <row r="1715" spans="1:5" ht="15" hidden="1">
      <c r="A1715" s="39" t="s">
        <v>121</v>
      </c>
      <c r="B1715" s="30">
        <v>250200</v>
      </c>
      <c r="C1715" s="37" t="s">
        <v>17</v>
      </c>
      <c r="D1715" s="34">
        <f>D1716+D1717</f>
        <v>0</v>
      </c>
      <c r="E1715" s="34">
        <f t="shared" si="62"/>
        <v>0</v>
      </c>
    </row>
    <row r="1716" spans="1:5" ht="15" hidden="1">
      <c r="A1716" s="39" t="s">
        <v>117</v>
      </c>
      <c r="B1716" s="30">
        <v>250201</v>
      </c>
      <c r="C1716" s="37" t="s">
        <v>17</v>
      </c>
      <c r="D1716" s="40">
        <f>'[1]СП ЗВ'!J395</f>
        <v>0</v>
      </c>
      <c r="E1716" s="34">
        <f t="shared" si="62"/>
        <v>0</v>
      </c>
    </row>
    <row r="1717" spans="1:5" ht="15" hidden="1">
      <c r="A1717" s="39" t="s">
        <v>118</v>
      </c>
      <c r="B1717" s="30">
        <v>250202</v>
      </c>
      <c r="C1717" s="37" t="s">
        <v>17</v>
      </c>
      <c r="D1717" s="40">
        <f>'[1]СП ЗВ'!K395</f>
        <v>0</v>
      </c>
      <c r="E1717" s="40">
        <f t="shared" si="62"/>
        <v>0</v>
      </c>
    </row>
    <row r="1718" spans="1:5" ht="15" hidden="1" customHeight="1">
      <c r="A1718" s="39" t="s">
        <v>28</v>
      </c>
      <c r="B1718" s="30"/>
      <c r="C1718" s="37" t="s">
        <v>17</v>
      </c>
      <c r="D1718" s="40"/>
      <c r="E1718" s="40"/>
    </row>
    <row r="1719" spans="1:5" ht="15" hidden="1">
      <c r="A1719" s="39" t="s">
        <v>122</v>
      </c>
      <c r="B1719" s="30"/>
      <c r="C1719" s="37" t="s">
        <v>17</v>
      </c>
      <c r="D1719" s="40"/>
      <c r="E1719" s="40"/>
    </row>
    <row r="1720" spans="1:5" ht="25.5" hidden="1">
      <c r="A1720" s="43" t="s">
        <v>123</v>
      </c>
      <c r="B1720" s="30">
        <v>208200</v>
      </c>
      <c r="C1720" s="37" t="s">
        <v>17</v>
      </c>
      <c r="D1720" s="40">
        <f>D1723</f>
        <v>0</v>
      </c>
      <c r="E1720" s="40">
        <f>D1720</f>
        <v>0</v>
      </c>
    </row>
    <row r="1721" spans="1:5" ht="15" hidden="1">
      <c r="A1721" s="135" t="s">
        <v>124</v>
      </c>
      <c r="B1721" s="30"/>
      <c r="C1721" s="37" t="s">
        <v>17</v>
      </c>
      <c r="D1721" s="40"/>
      <c r="E1721" s="40"/>
    </row>
    <row r="1722" spans="1:5" ht="15" hidden="1">
      <c r="A1722" s="135"/>
      <c r="B1722" s="30"/>
      <c r="C1722" s="37" t="s">
        <v>17</v>
      </c>
      <c r="D1722" s="37" t="s">
        <v>32</v>
      </c>
      <c r="E1722" s="37" t="s">
        <v>32</v>
      </c>
    </row>
    <row r="1723" spans="1:5" ht="15" hidden="1">
      <c r="A1723" s="44" t="s">
        <v>33</v>
      </c>
      <c r="B1723" s="30" t="s">
        <v>17</v>
      </c>
      <c r="C1723" s="40">
        <f>C1724+C1761+C1784+C1785+C1789</f>
        <v>0</v>
      </c>
      <c r="D1723" s="40">
        <f>D1724+D1761+D1784+D1785+D1789</f>
        <v>0</v>
      </c>
      <c r="E1723" s="40">
        <f>C1723+D1723</f>
        <v>0</v>
      </c>
    </row>
    <row r="1724" spans="1:5" ht="15" hidden="1">
      <c r="A1724" s="44" t="s">
        <v>34</v>
      </c>
      <c r="B1724" s="97">
        <v>1000</v>
      </c>
      <c r="C1724" s="40">
        <f>C1725+C1729+C1730+C1740+C1741+C1742+C1749+C1752+C1753</f>
        <v>0</v>
      </c>
      <c r="D1724" s="40">
        <f>D1725+D1729+D1730+D1740+D1741+D1742+D1749+D1752+D1753</f>
        <v>0</v>
      </c>
      <c r="E1724" s="40">
        <f>C1724+D1724</f>
        <v>0</v>
      </c>
    </row>
    <row r="1725" spans="1:5" ht="15" hidden="1">
      <c r="A1725" s="39" t="s">
        <v>125</v>
      </c>
      <c r="B1725" s="98">
        <v>1110</v>
      </c>
      <c r="C1725" s="40">
        <f>C1726</f>
        <v>0</v>
      </c>
      <c r="D1725" s="40">
        <f>D1726</f>
        <v>0</v>
      </c>
      <c r="E1725" s="40">
        <f>C1725+D1725</f>
        <v>0</v>
      </c>
    </row>
    <row r="1726" spans="1:5" ht="15" hidden="1">
      <c r="A1726" s="36" t="s">
        <v>126</v>
      </c>
      <c r="B1726" s="30">
        <v>1111</v>
      </c>
      <c r="C1726" s="49"/>
      <c r="D1726" s="49">
        <f>'[1]СП ЗВ'!C402</f>
        <v>0</v>
      </c>
      <c r="E1726" s="40">
        <f>C1726+D1726</f>
        <v>0</v>
      </c>
    </row>
    <row r="1727" spans="1:5" ht="15" hidden="1">
      <c r="A1727" s="36" t="s">
        <v>127</v>
      </c>
      <c r="B1727" s="30">
        <v>1112</v>
      </c>
      <c r="C1727" s="40"/>
      <c r="D1727" s="40"/>
      <c r="E1727" s="40"/>
    </row>
    <row r="1728" spans="1:5" ht="15" hidden="1">
      <c r="A1728" s="36" t="s">
        <v>128</v>
      </c>
      <c r="B1728" s="30">
        <v>1113</v>
      </c>
      <c r="C1728" s="40"/>
      <c r="D1728" s="40"/>
      <c r="E1728" s="40"/>
    </row>
    <row r="1729" spans="1:5" ht="15" hidden="1">
      <c r="A1729" s="39" t="s">
        <v>129</v>
      </c>
      <c r="B1729" s="98">
        <v>1120</v>
      </c>
      <c r="C1729" s="40"/>
      <c r="D1729" s="40">
        <f>'[1]СП ЗВ'!C404</f>
        <v>0</v>
      </c>
      <c r="E1729" s="40">
        <f t="shared" ref="E1729:E1735" si="63">C1729+D1729</f>
        <v>0</v>
      </c>
    </row>
    <row r="1730" spans="1:5" ht="15.75" hidden="1">
      <c r="A1730" s="99" t="s">
        <v>130</v>
      </c>
      <c r="B1730" s="98">
        <v>1130</v>
      </c>
      <c r="C1730" s="40"/>
      <c r="D1730" s="40">
        <f>'[1]СП ЗВ'!C405</f>
        <v>0</v>
      </c>
      <c r="E1730" s="40">
        <f t="shared" si="63"/>
        <v>0</v>
      </c>
    </row>
    <row r="1731" spans="1:5" ht="26.25" hidden="1">
      <c r="A1731" s="100" t="s">
        <v>131</v>
      </c>
      <c r="B1731" s="30">
        <v>1131</v>
      </c>
      <c r="C1731" s="40"/>
      <c r="D1731" s="40">
        <f>'[1]СП ЗВ'!C406</f>
        <v>0</v>
      </c>
      <c r="E1731" s="40">
        <f t="shared" si="63"/>
        <v>0</v>
      </c>
    </row>
    <row r="1732" spans="1:5" ht="15" hidden="1">
      <c r="A1732" s="36" t="s">
        <v>132</v>
      </c>
      <c r="B1732" s="30">
        <v>1132</v>
      </c>
      <c r="C1732" s="40"/>
      <c r="D1732" s="40">
        <f>'[1]СП ЗВ'!C407</f>
        <v>0</v>
      </c>
      <c r="E1732" s="40">
        <f t="shared" si="63"/>
        <v>0</v>
      </c>
    </row>
    <row r="1733" spans="1:5" ht="15" hidden="1">
      <c r="A1733" s="36" t="s">
        <v>133</v>
      </c>
      <c r="B1733" s="30">
        <v>1133</v>
      </c>
      <c r="C1733" s="40"/>
      <c r="D1733" s="40">
        <f>'[1]СП ЗВ'!C408</f>
        <v>0</v>
      </c>
      <c r="E1733" s="40">
        <f t="shared" si="63"/>
        <v>0</v>
      </c>
    </row>
    <row r="1734" spans="1:5" ht="15" hidden="1">
      <c r="A1734" s="36" t="s">
        <v>134</v>
      </c>
      <c r="B1734" s="30">
        <v>1134</v>
      </c>
      <c r="C1734" s="40"/>
      <c r="D1734" s="40">
        <f>'[1]СП ЗВ'!C409</f>
        <v>0</v>
      </c>
      <c r="E1734" s="40">
        <f t="shared" si="63"/>
        <v>0</v>
      </c>
    </row>
    <row r="1735" spans="1:5" ht="15" hidden="1">
      <c r="A1735" s="36" t="s">
        <v>44</v>
      </c>
      <c r="B1735" s="30">
        <v>1135</v>
      </c>
      <c r="C1735" s="40"/>
      <c r="D1735" s="40">
        <f>'[1]СП ЗВ'!C410</f>
        <v>0</v>
      </c>
      <c r="E1735" s="40">
        <f t="shared" si="63"/>
        <v>0</v>
      </c>
    </row>
    <row r="1736" spans="1:5" s="81" customFormat="1" ht="15" hidden="1">
      <c r="A1736" s="101" t="s">
        <v>135</v>
      </c>
      <c r="B1736" s="102">
        <v>1136</v>
      </c>
      <c r="C1736" s="53"/>
      <c r="D1736" s="53"/>
      <c r="E1736" s="53"/>
    </row>
    <row r="1737" spans="1:5" s="81" customFormat="1" ht="26.25" hidden="1">
      <c r="A1737" s="101" t="s">
        <v>136</v>
      </c>
      <c r="B1737" s="102">
        <v>1137</v>
      </c>
      <c r="C1737" s="53"/>
      <c r="D1737" s="53">
        <f>'[1]СП ЗВ'!C411</f>
        <v>0</v>
      </c>
      <c r="E1737" s="53">
        <f>C1737+D1737</f>
        <v>0</v>
      </c>
    </row>
    <row r="1738" spans="1:5" s="81" customFormat="1" ht="15" hidden="1">
      <c r="A1738" s="101" t="s">
        <v>137</v>
      </c>
      <c r="B1738" s="102">
        <v>1138</v>
      </c>
      <c r="C1738" s="53"/>
      <c r="D1738" s="53">
        <f>'[1]СП ЗВ'!C412</f>
        <v>0</v>
      </c>
      <c r="E1738" s="53">
        <f>C1738+D1738</f>
        <v>0</v>
      </c>
    </row>
    <row r="1739" spans="1:5" s="81" customFormat="1" ht="15" hidden="1">
      <c r="A1739" s="101" t="s">
        <v>138</v>
      </c>
      <c r="B1739" s="102">
        <v>1139</v>
      </c>
      <c r="C1739" s="53"/>
      <c r="D1739" s="53">
        <f>'[1]СП ЗВ'!C413</f>
        <v>0</v>
      </c>
      <c r="E1739" s="53">
        <f>C1739+D1739</f>
        <v>0</v>
      </c>
    </row>
    <row r="1740" spans="1:5" ht="15" hidden="1">
      <c r="A1740" s="39" t="s">
        <v>45</v>
      </c>
      <c r="B1740" s="98">
        <v>1140</v>
      </c>
      <c r="C1740" s="40"/>
      <c r="D1740" s="40">
        <f>'[1]СП ЗВ'!C414</f>
        <v>0</v>
      </c>
      <c r="E1740" s="40">
        <f>C1740+D1740</f>
        <v>0</v>
      </c>
    </row>
    <row r="1741" spans="1:5" ht="24" hidden="1">
      <c r="A1741" s="103" t="s">
        <v>139</v>
      </c>
      <c r="B1741" s="98">
        <v>1150</v>
      </c>
      <c r="C1741" s="40"/>
      <c r="D1741" s="40"/>
      <c r="E1741" s="40"/>
    </row>
    <row r="1742" spans="1:5" ht="15" hidden="1">
      <c r="A1742" s="39" t="s">
        <v>47</v>
      </c>
      <c r="B1742" s="98">
        <v>1160</v>
      </c>
      <c r="C1742" s="40"/>
      <c r="D1742" s="40">
        <f>'[1]СП ЗВ'!C415</f>
        <v>0</v>
      </c>
      <c r="E1742" s="40">
        <f t="shared" ref="E1742:E1749" si="64">C1742+D1742</f>
        <v>0</v>
      </c>
    </row>
    <row r="1743" spans="1:5" ht="15" hidden="1">
      <c r="A1743" s="36" t="s">
        <v>140</v>
      </c>
      <c r="B1743" s="30">
        <v>1161</v>
      </c>
      <c r="C1743" s="40"/>
      <c r="D1743" s="40">
        <f>'[1]СП ЗВ'!C416</f>
        <v>0</v>
      </c>
      <c r="E1743" s="40">
        <f t="shared" si="64"/>
        <v>0</v>
      </c>
    </row>
    <row r="1744" spans="1:5" ht="15" hidden="1">
      <c r="A1744" s="36" t="s">
        <v>141</v>
      </c>
      <c r="B1744" s="30">
        <v>1162</v>
      </c>
      <c r="C1744" s="40"/>
      <c r="D1744" s="40">
        <f>'[1]СП ЗВ'!C417</f>
        <v>0</v>
      </c>
      <c r="E1744" s="40">
        <f t="shared" si="64"/>
        <v>0</v>
      </c>
    </row>
    <row r="1745" spans="1:5" ht="15" hidden="1">
      <c r="A1745" s="36" t="s">
        <v>142</v>
      </c>
      <c r="B1745" s="30">
        <v>1163</v>
      </c>
      <c r="C1745" s="40"/>
      <c r="D1745" s="59">
        <f>'[1]СП ЗВ'!C418</f>
        <v>0</v>
      </c>
      <c r="E1745" s="40">
        <f t="shared" si="64"/>
        <v>0</v>
      </c>
    </row>
    <row r="1746" spans="1:5" ht="15" hidden="1">
      <c r="A1746" s="36" t="s">
        <v>143</v>
      </c>
      <c r="B1746" s="30">
        <v>1164</v>
      </c>
      <c r="C1746" s="40"/>
      <c r="D1746" s="59">
        <f>'[1]СП ЗВ'!C419</f>
        <v>0</v>
      </c>
      <c r="E1746" s="55">
        <f t="shared" si="64"/>
        <v>0</v>
      </c>
    </row>
    <row r="1747" spans="1:5" ht="15" hidden="1">
      <c r="A1747" s="36" t="s">
        <v>53</v>
      </c>
      <c r="B1747" s="30">
        <v>1165</v>
      </c>
      <c r="C1747" s="40"/>
      <c r="D1747" s="59">
        <f>'[1]СП ЗВ'!C420</f>
        <v>0</v>
      </c>
      <c r="E1747" s="40">
        <f t="shared" si="64"/>
        <v>0</v>
      </c>
    </row>
    <row r="1748" spans="1:5" ht="15" hidden="1">
      <c r="A1748" s="36" t="s">
        <v>144</v>
      </c>
      <c r="B1748" s="30">
        <v>1166</v>
      </c>
      <c r="C1748" s="40"/>
      <c r="D1748" s="59">
        <f>'[1]СП ЗВ'!C421</f>
        <v>0</v>
      </c>
      <c r="E1748" s="40">
        <f t="shared" si="64"/>
        <v>0</v>
      </c>
    </row>
    <row r="1749" spans="1:5" ht="15" hidden="1">
      <c r="A1749" s="39" t="s">
        <v>145</v>
      </c>
      <c r="B1749" s="98">
        <v>1170</v>
      </c>
      <c r="C1749" s="40">
        <f>C1750+C1751</f>
        <v>0</v>
      </c>
      <c r="D1749" s="40">
        <f>D1750+D1751</f>
        <v>0</v>
      </c>
      <c r="E1749" s="40">
        <f t="shared" si="64"/>
        <v>0</v>
      </c>
    </row>
    <row r="1750" spans="1:5" ht="26.25" hidden="1">
      <c r="A1750" s="39" t="s">
        <v>146</v>
      </c>
      <c r="B1750" s="30">
        <v>1171</v>
      </c>
      <c r="C1750" s="40"/>
      <c r="D1750" s="40"/>
      <c r="E1750" s="40"/>
    </row>
    <row r="1751" spans="1:5" ht="26.25" hidden="1">
      <c r="A1751" s="39" t="s">
        <v>147</v>
      </c>
      <c r="B1751" s="30">
        <v>1172</v>
      </c>
      <c r="C1751" s="40"/>
      <c r="D1751" s="40">
        <f>'[1]СП ЗВ'!C422</f>
        <v>0</v>
      </c>
      <c r="E1751" s="40">
        <f>C1751+D1751</f>
        <v>0</v>
      </c>
    </row>
    <row r="1752" spans="1:5" ht="15" hidden="1">
      <c r="A1752" s="104" t="s">
        <v>148</v>
      </c>
      <c r="B1752" s="97">
        <v>1200</v>
      </c>
      <c r="C1752" s="40"/>
      <c r="D1752" s="40"/>
      <c r="E1752" s="40"/>
    </row>
    <row r="1753" spans="1:5" ht="15" hidden="1">
      <c r="A1753" s="104" t="s">
        <v>149</v>
      </c>
      <c r="B1753" s="97">
        <v>1300</v>
      </c>
      <c r="C1753" s="59">
        <f>C1754+C1755+C1756+C1760</f>
        <v>0</v>
      </c>
      <c r="D1753" s="59">
        <f>D1754+D1755+D1756+D1760</f>
        <v>0</v>
      </c>
      <c r="E1753" s="55">
        <f>C1753+D1753</f>
        <v>0</v>
      </c>
    </row>
    <row r="1754" spans="1:5" ht="14.25" hidden="1">
      <c r="A1754" s="105" t="s">
        <v>150</v>
      </c>
      <c r="B1754" s="98">
        <v>1310</v>
      </c>
      <c r="C1754" s="61"/>
      <c r="D1754" s="61"/>
      <c r="E1754" s="61"/>
    </row>
    <row r="1755" spans="1:5" ht="14.25" hidden="1">
      <c r="A1755" s="103" t="s">
        <v>151</v>
      </c>
      <c r="B1755" s="98">
        <v>1320</v>
      </c>
      <c r="C1755" s="61"/>
      <c r="D1755" s="61"/>
      <c r="E1755" s="61"/>
    </row>
    <row r="1756" spans="1:5" ht="15" hidden="1">
      <c r="A1756" s="106" t="s">
        <v>152</v>
      </c>
      <c r="B1756" s="98">
        <v>1340</v>
      </c>
      <c r="C1756" s="59">
        <f>C1757+C1758+C1759</f>
        <v>0</v>
      </c>
      <c r="D1756" s="59">
        <f>D1757+D1758+D1759</f>
        <v>0</v>
      </c>
      <c r="E1756" s="55">
        <f>C1756+D1756</f>
        <v>0</v>
      </c>
    </row>
    <row r="1757" spans="1:5" ht="15" hidden="1">
      <c r="A1757" s="36" t="s">
        <v>153</v>
      </c>
      <c r="B1757" s="30">
        <v>1341</v>
      </c>
      <c r="C1757" s="59"/>
      <c r="D1757" s="59"/>
      <c r="E1757" s="59"/>
    </row>
    <row r="1758" spans="1:5" ht="15" hidden="1">
      <c r="A1758" s="36" t="s">
        <v>154</v>
      </c>
      <c r="B1758" s="30">
        <v>1342</v>
      </c>
      <c r="C1758" s="59"/>
      <c r="D1758" s="59"/>
      <c r="E1758" s="59"/>
    </row>
    <row r="1759" spans="1:5" ht="15" hidden="1">
      <c r="A1759" s="36" t="s">
        <v>155</v>
      </c>
      <c r="B1759" s="30">
        <v>1343</v>
      </c>
      <c r="C1759" s="40"/>
      <c r="D1759" s="40">
        <f>'[1]СП ЗВ'!C426</f>
        <v>0</v>
      </c>
      <c r="E1759" s="40">
        <f>C1759+D1759</f>
        <v>0</v>
      </c>
    </row>
    <row r="1760" spans="1:5" ht="15" hidden="1">
      <c r="A1760" s="39" t="s">
        <v>156</v>
      </c>
      <c r="B1760" s="98">
        <v>1350</v>
      </c>
      <c r="C1760" s="40"/>
      <c r="D1760" s="40"/>
      <c r="E1760" s="40"/>
    </row>
    <row r="1761" spans="1:5" ht="15" hidden="1">
      <c r="A1761" s="44" t="s">
        <v>157</v>
      </c>
      <c r="B1761" s="97">
        <v>2000</v>
      </c>
      <c r="C1761" s="40">
        <f>C1762+C1777+C1778+C1779</f>
        <v>0</v>
      </c>
      <c r="D1761" s="40">
        <f>D1762+D1777+D1778+D1779</f>
        <v>0</v>
      </c>
      <c r="E1761" s="40">
        <f>C1761+D1761</f>
        <v>0</v>
      </c>
    </row>
    <row r="1762" spans="1:5" ht="15" hidden="1">
      <c r="A1762" s="104" t="s">
        <v>71</v>
      </c>
      <c r="B1762" s="97">
        <v>2100</v>
      </c>
      <c r="C1762" s="40">
        <f>C1763+C1764+C1768+C1772</f>
        <v>0</v>
      </c>
      <c r="D1762" s="40">
        <f>D1763+D1764+D1768+D1772</f>
        <v>0</v>
      </c>
      <c r="E1762" s="40">
        <f>C1762+D1762</f>
        <v>0</v>
      </c>
    </row>
    <row r="1763" spans="1:5" ht="15" hidden="1">
      <c r="A1763" s="107" t="s">
        <v>158</v>
      </c>
      <c r="B1763" s="98">
        <v>2110</v>
      </c>
      <c r="C1763" s="59"/>
      <c r="D1763" s="59">
        <f>'[1]СП ЗВ'!C430</f>
        <v>0</v>
      </c>
      <c r="E1763" s="55">
        <f>C1763+D1763</f>
        <v>0</v>
      </c>
    </row>
    <row r="1764" spans="1:5" ht="15" hidden="1">
      <c r="A1764" s="104" t="s">
        <v>73</v>
      </c>
      <c r="B1764" s="97">
        <v>2120</v>
      </c>
      <c r="C1764" s="49">
        <f>SUM(C1765:C1767)</f>
        <v>0</v>
      </c>
      <c r="D1764" s="49">
        <f>SUM(D1765:D1767)</f>
        <v>0</v>
      </c>
      <c r="E1764" s="55">
        <f>C1764+D1764</f>
        <v>0</v>
      </c>
    </row>
    <row r="1765" spans="1:5" ht="14.25" hidden="1">
      <c r="A1765" s="108" t="s">
        <v>159</v>
      </c>
      <c r="B1765" s="30">
        <v>2121</v>
      </c>
      <c r="C1765" s="64"/>
      <c r="D1765" s="64"/>
      <c r="E1765" s="64"/>
    </row>
    <row r="1766" spans="1:5" ht="15" hidden="1">
      <c r="A1766" s="100" t="s">
        <v>160</v>
      </c>
      <c r="B1766" s="30">
        <v>2122</v>
      </c>
      <c r="C1766" s="59"/>
      <c r="D1766" s="59"/>
      <c r="E1766" s="59"/>
    </row>
    <row r="1767" spans="1:5" ht="15" hidden="1">
      <c r="A1767" s="36" t="s">
        <v>161</v>
      </c>
      <c r="B1767" s="30">
        <v>2123</v>
      </c>
      <c r="C1767" s="40"/>
      <c r="D1767" s="59"/>
      <c r="E1767" s="40"/>
    </row>
    <row r="1768" spans="1:5" ht="15" hidden="1">
      <c r="A1768" s="104" t="s">
        <v>76</v>
      </c>
      <c r="B1768" s="97">
        <v>2130</v>
      </c>
      <c r="C1768" s="40">
        <f>C1769+C1770+C1771</f>
        <v>0</v>
      </c>
      <c r="D1768" s="40">
        <f>D1769+D1770+D1771</f>
        <v>0</v>
      </c>
      <c r="E1768" s="49">
        <f>C1768+D1768</f>
        <v>0</v>
      </c>
    </row>
    <row r="1769" spans="1:5" ht="15" hidden="1">
      <c r="A1769" s="36" t="s">
        <v>162</v>
      </c>
      <c r="B1769" s="30">
        <v>2131</v>
      </c>
      <c r="C1769" s="40"/>
      <c r="D1769" s="40"/>
      <c r="E1769" s="49"/>
    </row>
    <row r="1770" spans="1:5" ht="15" hidden="1">
      <c r="A1770" s="108" t="s">
        <v>163</v>
      </c>
      <c r="B1770" s="30">
        <v>2132</v>
      </c>
      <c r="C1770" s="40"/>
      <c r="D1770" s="40"/>
      <c r="E1770" s="49"/>
    </row>
    <row r="1771" spans="1:5" ht="15" hidden="1">
      <c r="A1771" s="109" t="s">
        <v>164</v>
      </c>
      <c r="B1771" s="30">
        <v>2133</v>
      </c>
      <c r="C1771" s="40"/>
      <c r="D1771" s="40"/>
      <c r="E1771" s="49">
        <f>C1771+D1771</f>
        <v>0</v>
      </c>
    </row>
    <row r="1772" spans="1:5" ht="15" hidden="1">
      <c r="A1772" s="104" t="s">
        <v>165</v>
      </c>
      <c r="B1772" s="97">
        <v>2140</v>
      </c>
      <c r="C1772" s="40"/>
      <c r="D1772" s="55">
        <f>D1773+D1774+D1775+D1776</f>
        <v>0</v>
      </c>
      <c r="E1772" s="55">
        <f>C1772+D1772</f>
        <v>0</v>
      </c>
    </row>
    <row r="1773" spans="1:5" ht="15" hidden="1">
      <c r="A1773" s="36" t="s">
        <v>166</v>
      </c>
      <c r="B1773" s="30">
        <v>2141</v>
      </c>
      <c r="C1773" s="59"/>
      <c r="D1773" s="59"/>
      <c r="E1773" s="59"/>
    </row>
    <row r="1774" spans="1:5" ht="15" hidden="1">
      <c r="A1774" s="108" t="s">
        <v>167</v>
      </c>
      <c r="B1774" s="30">
        <v>2142</v>
      </c>
      <c r="C1774" s="40"/>
      <c r="D1774" s="40"/>
      <c r="E1774" s="40"/>
    </row>
    <row r="1775" spans="1:5" ht="15" hidden="1">
      <c r="A1775" s="109" t="s">
        <v>168</v>
      </c>
      <c r="B1775" s="30">
        <v>2143</v>
      </c>
      <c r="C1775" s="40"/>
      <c r="D1775" s="49">
        <f>'[1]СП ЗВ'!C486</f>
        <v>0</v>
      </c>
      <c r="E1775" s="49">
        <f>C1775+D1775</f>
        <v>0</v>
      </c>
    </row>
    <row r="1776" spans="1:5" ht="15" hidden="1">
      <c r="A1776" s="36" t="s">
        <v>169</v>
      </c>
      <c r="B1776" s="30">
        <v>2144</v>
      </c>
      <c r="C1776" s="40"/>
      <c r="D1776" s="40"/>
      <c r="E1776" s="40"/>
    </row>
    <row r="1777" spans="1:5" ht="15" hidden="1">
      <c r="A1777" s="36" t="s">
        <v>83</v>
      </c>
      <c r="B1777" s="30">
        <v>2200</v>
      </c>
      <c r="C1777" s="40"/>
      <c r="D1777" s="40"/>
      <c r="E1777" s="40"/>
    </row>
    <row r="1778" spans="1:5" ht="15" hidden="1">
      <c r="A1778" s="36" t="s">
        <v>170</v>
      </c>
      <c r="B1778" s="30">
        <v>2300</v>
      </c>
      <c r="C1778" s="40"/>
      <c r="D1778" s="40"/>
      <c r="E1778" s="40"/>
    </row>
    <row r="1779" spans="1:5" ht="15" hidden="1">
      <c r="A1779" s="104" t="s">
        <v>85</v>
      </c>
      <c r="B1779" s="97">
        <v>2400</v>
      </c>
      <c r="C1779" s="59"/>
      <c r="D1779" s="59"/>
      <c r="E1779" s="59"/>
    </row>
    <row r="1780" spans="1:5" ht="15" hidden="1">
      <c r="A1780" s="36" t="s">
        <v>86</v>
      </c>
      <c r="B1780" s="30">
        <v>2410</v>
      </c>
      <c r="C1780" s="40"/>
      <c r="D1780" s="40"/>
      <c r="E1780" s="40"/>
    </row>
    <row r="1781" spans="1:5" ht="15" hidden="1">
      <c r="A1781" s="108" t="s">
        <v>87</v>
      </c>
      <c r="B1781" s="30">
        <v>2420</v>
      </c>
      <c r="C1781" s="40"/>
      <c r="D1781" s="40"/>
      <c r="E1781" s="40"/>
    </row>
    <row r="1782" spans="1:5" ht="15" hidden="1">
      <c r="A1782" s="36" t="s">
        <v>89</v>
      </c>
      <c r="B1782" s="30">
        <v>2430</v>
      </c>
      <c r="C1782" s="40"/>
      <c r="D1782" s="40"/>
      <c r="E1782" s="40"/>
    </row>
    <row r="1783" spans="1:5" ht="15" hidden="1">
      <c r="A1783" s="36" t="s">
        <v>171</v>
      </c>
      <c r="B1783" s="30">
        <v>2440</v>
      </c>
      <c r="C1783" s="40"/>
      <c r="D1783" s="40"/>
      <c r="E1783" s="40"/>
    </row>
    <row r="1784" spans="1:5" ht="15" hidden="1">
      <c r="A1784" s="100" t="s">
        <v>90</v>
      </c>
      <c r="B1784" s="30">
        <v>3000</v>
      </c>
      <c r="C1784" s="40"/>
      <c r="D1784" s="40"/>
      <c r="E1784" s="40"/>
    </row>
    <row r="1785" spans="1:5" ht="15" hidden="1">
      <c r="A1785" s="44" t="s">
        <v>91</v>
      </c>
      <c r="B1785" s="97">
        <v>4110</v>
      </c>
      <c r="C1785" s="40"/>
      <c r="D1785" s="40"/>
      <c r="E1785" s="40"/>
    </row>
    <row r="1786" spans="1:5" ht="15" hidden="1">
      <c r="A1786" s="110" t="s">
        <v>92</v>
      </c>
      <c r="B1786" s="30">
        <v>4111</v>
      </c>
      <c r="C1786" s="40"/>
      <c r="D1786" s="40"/>
      <c r="E1786" s="40"/>
    </row>
    <row r="1787" spans="1:5" ht="15" hidden="1">
      <c r="A1787" s="110" t="s">
        <v>172</v>
      </c>
      <c r="B1787" s="30">
        <v>4112</v>
      </c>
      <c r="C1787" s="40"/>
      <c r="D1787" s="40"/>
      <c r="E1787" s="40"/>
    </row>
    <row r="1788" spans="1:5" ht="15" hidden="1">
      <c r="A1788" s="110" t="s">
        <v>173</v>
      </c>
      <c r="B1788" s="30">
        <v>4113</v>
      </c>
      <c r="C1788" s="40"/>
      <c r="D1788" s="40"/>
      <c r="E1788" s="40"/>
    </row>
    <row r="1789" spans="1:5" ht="15" hidden="1">
      <c r="A1789" s="44" t="s">
        <v>95</v>
      </c>
      <c r="B1789" s="97">
        <v>4210</v>
      </c>
      <c r="C1789" s="40"/>
      <c r="D1789" s="40"/>
      <c r="E1789" s="40"/>
    </row>
    <row r="1790" spans="1:5" hidden="1">
      <c r="A1790" s="111"/>
      <c r="B1790" s="25"/>
      <c r="C1790" s="112"/>
      <c r="D1790" s="113"/>
      <c r="E1790" s="25"/>
    </row>
    <row r="1791" spans="1:5" hidden="1"/>
    <row r="1792" spans="1:5" ht="15" hidden="1">
      <c r="A1792" s="72" t="s">
        <v>97</v>
      </c>
      <c r="B1792" s="73"/>
      <c r="C1792" s="73"/>
      <c r="D1792" s="73" t="s">
        <v>174</v>
      </c>
      <c r="E1792" s="73"/>
    </row>
    <row r="1793" spans="1:5" ht="15" hidden="1">
      <c r="A1793" s="72"/>
      <c r="B1793" s="76" t="s">
        <v>101</v>
      </c>
      <c r="C1793" s="76"/>
      <c r="D1793" s="76" t="s">
        <v>102</v>
      </c>
      <c r="E1793" s="76"/>
    </row>
    <row r="1794" spans="1:5" hidden="1"/>
    <row r="1795" spans="1:5" ht="15" hidden="1">
      <c r="A1795" s="74" t="s">
        <v>99</v>
      </c>
      <c r="B1795" s="73"/>
      <c r="C1795" s="73"/>
      <c r="D1795" s="73" t="s">
        <v>100</v>
      </c>
      <c r="E1795" s="73"/>
    </row>
    <row r="1796" spans="1:5" hidden="1">
      <c r="A1796" s="75"/>
      <c r="B1796" s="76" t="s">
        <v>101</v>
      </c>
      <c r="C1796" s="76"/>
      <c r="D1796" s="76" t="s">
        <v>102</v>
      </c>
      <c r="E1796" s="76"/>
    </row>
    <row r="1797" spans="1:5" ht="15" hidden="1">
      <c r="A1797" s="83">
        <f>A1688</f>
        <v>43164</v>
      </c>
      <c r="B1797" s="11"/>
      <c r="C1797" s="11"/>
      <c r="D1797" s="11"/>
      <c r="E1797" s="11"/>
    </row>
    <row r="1798" spans="1:5" ht="15" hidden="1">
      <c r="A1798" s="78" t="s">
        <v>104</v>
      </c>
      <c r="B1798" s="11"/>
      <c r="C1798" s="11"/>
      <c r="D1798" s="11"/>
      <c r="E1798" s="11"/>
    </row>
    <row r="1799" spans="1:5" hidden="1">
      <c r="E1799" s="1">
        <v>30</v>
      </c>
    </row>
    <row r="1800" spans="1:5" hidden="1">
      <c r="C1800" s="2"/>
      <c r="D1800" s="3" t="s">
        <v>0</v>
      </c>
      <c r="E1800" s="4">
        <v>31</v>
      </c>
    </row>
    <row r="1801" spans="1:5" ht="6.75" hidden="1" customHeight="1">
      <c r="C1801" s="135" t="s">
        <v>113</v>
      </c>
      <c r="D1801" s="135"/>
      <c r="E1801" s="135"/>
    </row>
    <row r="1802" spans="1:5" ht="15.75" hidden="1" customHeight="1">
      <c r="C1802" s="135"/>
      <c r="D1802" s="135"/>
      <c r="E1802" s="135"/>
    </row>
    <row r="1803" spans="1:5" ht="15" hidden="1" customHeight="1">
      <c r="A1803" s="5"/>
      <c r="B1803" s="6"/>
      <c r="C1803" s="135"/>
      <c r="D1803" s="135"/>
      <c r="E1803" s="135"/>
    </row>
    <row r="1804" spans="1:5" ht="15.75" hidden="1">
      <c r="A1804" s="7" t="str">
        <f>A1695</f>
        <v>ЗВЕДЕНИЙ   КОШТОРИС  НА 2018 РІК</v>
      </c>
      <c r="B1804" s="8"/>
      <c r="C1804" s="8"/>
      <c r="D1804" s="8"/>
      <c r="E1804" s="8"/>
    </row>
    <row r="1805" spans="1:5" ht="15" hidden="1">
      <c r="A1805" s="9"/>
      <c r="B1805" s="10"/>
      <c r="C1805" s="10"/>
      <c r="D1805" s="10"/>
      <c r="E1805" s="10"/>
    </row>
    <row r="1806" spans="1:5" ht="15" hidden="1">
      <c r="A1806" s="12"/>
      <c r="B1806" s="13"/>
      <c r="C1806" s="13"/>
      <c r="D1806" s="13"/>
      <c r="E1806" s="13"/>
    </row>
    <row r="1807" spans="1:5" ht="15" hidden="1">
      <c r="A1807" s="14" t="s">
        <v>3</v>
      </c>
      <c r="B1807" s="14"/>
      <c r="C1807" s="14"/>
      <c r="D1807" s="14"/>
      <c r="E1807" s="14"/>
    </row>
    <row r="1808" spans="1:5" ht="15" hidden="1">
      <c r="A1808" s="9" t="s">
        <v>114</v>
      </c>
      <c r="B1808" s="15" t="s">
        <v>105</v>
      </c>
      <c r="C1808" s="17"/>
      <c r="D1808" s="17"/>
      <c r="E1808" s="17"/>
    </row>
    <row r="1809" spans="1:5" ht="15" hidden="1">
      <c r="A1809" s="9" t="s">
        <v>7</v>
      </c>
      <c r="B1809" s="18"/>
      <c r="C1809" s="19"/>
      <c r="D1809" s="19"/>
      <c r="E1809" s="19"/>
    </row>
    <row r="1810" spans="1:5" ht="15.75" hidden="1" customHeight="1">
      <c r="A1810" s="9" t="s">
        <v>106</v>
      </c>
      <c r="B1810" s="9"/>
      <c r="C1810" s="21"/>
      <c r="D1810" s="20" t="s">
        <v>176</v>
      </c>
      <c r="E1810" s="21"/>
    </row>
    <row r="1811" spans="1:5" ht="15" hidden="1">
      <c r="A1811" s="9" t="s">
        <v>8</v>
      </c>
      <c r="B1811" s="17"/>
      <c r="C1811" s="21"/>
      <c r="D1811" s="21"/>
      <c r="E1811" s="21"/>
    </row>
    <row r="1812" spans="1:5" ht="18" hidden="1" customHeight="1">
      <c r="A1812" s="22"/>
      <c r="B1812" s="22"/>
      <c r="C1812" s="22"/>
      <c r="D1812" s="22"/>
      <c r="E1812" s="22" t="s">
        <v>9</v>
      </c>
    </row>
    <row r="1813" spans="1:5" ht="12.75" hidden="1" customHeight="1">
      <c r="A1813" s="23" t="s">
        <v>107</v>
      </c>
      <c r="B1813" s="23" t="s">
        <v>11</v>
      </c>
      <c r="C1813" s="23" t="s">
        <v>12</v>
      </c>
      <c r="D1813" s="24"/>
      <c r="E1813" s="135" t="s">
        <v>13</v>
      </c>
    </row>
    <row r="1814" spans="1:5" ht="24" hidden="1">
      <c r="A1814" s="27"/>
      <c r="B1814" s="27"/>
      <c r="C1814" s="28" t="s">
        <v>14</v>
      </c>
      <c r="D1814" s="29" t="s">
        <v>15</v>
      </c>
      <c r="E1814" s="135"/>
    </row>
    <row r="1815" spans="1:5" hidden="1">
      <c r="A1815" s="30">
        <v>1</v>
      </c>
      <c r="B1815" s="30">
        <v>2</v>
      </c>
      <c r="C1815" s="30">
        <v>3</v>
      </c>
      <c r="D1815" s="30">
        <v>4</v>
      </c>
      <c r="E1815" s="33">
        <v>5</v>
      </c>
    </row>
    <row r="1816" spans="1:5" ht="15" hidden="1">
      <c r="A1816" s="32" t="s">
        <v>16</v>
      </c>
      <c r="B1816" s="33" t="s">
        <v>17</v>
      </c>
      <c r="C1816" s="34">
        <f>C1817</f>
        <v>74247650</v>
      </c>
      <c r="D1816" s="34">
        <f>D1818</f>
        <v>0</v>
      </c>
      <c r="E1816" s="34">
        <f>C1816+D1816</f>
        <v>74247650</v>
      </c>
    </row>
    <row r="1817" spans="1:5" ht="15" hidden="1">
      <c r="A1817" s="36" t="s">
        <v>18</v>
      </c>
      <c r="B1817" s="30" t="s">
        <v>17</v>
      </c>
      <c r="C1817" s="34">
        <f>C1832</f>
        <v>74247650</v>
      </c>
      <c r="D1817" s="37" t="s">
        <v>17</v>
      </c>
      <c r="E1817" s="34">
        <f>C1817</f>
        <v>74247650</v>
      </c>
    </row>
    <row r="1818" spans="1:5" ht="15" hidden="1">
      <c r="A1818" s="36" t="s">
        <v>19</v>
      </c>
      <c r="B1818" s="30" t="s">
        <v>17</v>
      </c>
      <c r="C1818" s="30" t="s">
        <v>17</v>
      </c>
      <c r="D1818" s="34">
        <f>D1819+D1824+D1827</f>
        <v>0</v>
      </c>
      <c r="E1818" s="34">
        <f>D1818</f>
        <v>0</v>
      </c>
    </row>
    <row r="1819" spans="1:5" ht="23.25" hidden="1">
      <c r="A1819" s="38" t="s">
        <v>116</v>
      </c>
      <c r="B1819" s="30">
        <v>250100</v>
      </c>
      <c r="C1819" s="37" t="s">
        <v>17</v>
      </c>
      <c r="D1819" s="34">
        <f>SUM(D1820:D1823)</f>
        <v>0</v>
      </c>
      <c r="E1819" s="34">
        <f>SUM(E1820:E1823)</f>
        <v>0</v>
      </c>
    </row>
    <row r="1820" spans="1:5" ht="15" hidden="1">
      <c r="A1820" s="39" t="s">
        <v>117</v>
      </c>
      <c r="B1820" s="30">
        <v>250101</v>
      </c>
      <c r="C1820" s="37" t="s">
        <v>17</v>
      </c>
      <c r="D1820" s="34"/>
      <c r="E1820" s="34">
        <f t="shared" ref="E1820:E1827" si="65">D1820</f>
        <v>0</v>
      </c>
    </row>
    <row r="1821" spans="1:5" ht="15" hidden="1">
      <c r="A1821" s="39" t="s">
        <v>118</v>
      </c>
      <c r="B1821" s="30">
        <v>250102</v>
      </c>
      <c r="C1821" s="37" t="s">
        <v>17</v>
      </c>
      <c r="D1821" s="34"/>
      <c r="E1821" s="34">
        <f t="shared" si="65"/>
        <v>0</v>
      </c>
    </row>
    <row r="1822" spans="1:5" ht="15" hidden="1">
      <c r="A1822" s="39" t="s">
        <v>119</v>
      </c>
      <c r="B1822" s="30">
        <v>250103</v>
      </c>
      <c r="C1822" s="37" t="s">
        <v>17</v>
      </c>
      <c r="D1822" s="34"/>
      <c r="E1822" s="34">
        <f t="shared" si="65"/>
        <v>0</v>
      </c>
    </row>
    <row r="1823" spans="1:5" ht="15" hidden="1">
      <c r="A1823" s="39" t="s">
        <v>120</v>
      </c>
      <c r="B1823" s="30">
        <v>250104</v>
      </c>
      <c r="C1823" s="37" t="s">
        <v>17</v>
      </c>
      <c r="D1823" s="34"/>
      <c r="E1823" s="34">
        <f t="shared" si="65"/>
        <v>0</v>
      </c>
    </row>
    <row r="1824" spans="1:5" ht="15" hidden="1">
      <c r="A1824" s="39" t="s">
        <v>121</v>
      </c>
      <c r="B1824" s="30">
        <v>250200</v>
      </c>
      <c r="C1824" s="37" t="s">
        <v>17</v>
      </c>
      <c r="D1824" s="34">
        <f>D1825+D1826</f>
        <v>0</v>
      </c>
      <c r="E1824" s="34">
        <f t="shared" si="65"/>
        <v>0</v>
      </c>
    </row>
    <row r="1825" spans="1:5" ht="15" hidden="1">
      <c r="A1825" s="39" t="s">
        <v>117</v>
      </c>
      <c r="B1825" s="30">
        <v>250201</v>
      </c>
      <c r="C1825" s="37" t="s">
        <v>17</v>
      </c>
      <c r="D1825" s="40"/>
      <c r="E1825" s="34">
        <f t="shared" si="65"/>
        <v>0</v>
      </c>
    </row>
    <row r="1826" spans="1:5" ht="15" hidden="1">
      <c r="A1826" s="39" t="s">
        <v>118</v>
      </c>
      <c r="B1826" s="30">
        <v>250202</v>
      </c>
      <c r="C1826" s="37" t="s">
        <v>17</v>
      </c>
      <c r="D1826" s="40"/>
      <c r="E1826" s="40">
        <f t="shared" si="65"/>
        <v>0</v>
      </c>
    </row>
    <row r="1827" spans="1:5" ht="15" hidden="1" customHeight="1">
      <c r="A1827" s="39" t="s">
        <v>28</v>
      </c>
      <c r="B1827" s="30"/>
      <c r="C1827" s="37" t="s">
        <v>17</v>
      </c>
      <c r="D1827" s="40"/>
      <c r="E1827" s="40">
        <f t="shared" si="65"/>
        <v>0</v>
      </c>
    </row>
    <row r="1828" spans="1:5" ht="15" hidden="1">
      <c r="A1828" s="39" t="s">
        <v>122</v>
      </c>
      <c r="B1828" s="30"/>
      <c r="C1828" s="37" t="s">
        <v>17</v>
      </c>
      <c r="D1828" s="40"/>
      <c r="E1828" s="40"/>
    </row>
    <row r="1829" spans="1:5" ht="25.5" hidden="1">
      <c r="A1829" s="43" t="s">
        <v>123</v>
      </c>
      <c r="B1829" s="30"/>
      <c r="C1829" s="37" t="s">
        <v>17</v>
      </c>
      <c r="D1829" s="40"/>
      <c r="E1829" s="40"/>
    </row>
    <row r="1830" spans="1:5" ht="15" hidden="1">
      <c r="A1830" s="135" t="s">
        <v>124</v>
      </c>
      <c r="B1830" s="30"/>
      <c r="C1830" s="37" t="s">
        <v>17</v>
      </c>
      <c r="D1830" s="40"/>
      <c r="E1830" s="40"/>
    </row>
    <row r="1831" spans="1:5" ht="15" hidden="1">
      <c r="A1831" s="135"/>
      <c r="B1831" s="30"/>
      <c r="C1831" s="37" t="s">
        <v>17</v>
      </c>
      <c r="D1831" s="37" t="s">
        <v>32</v>
      </c>
      <c r="E1831" s="37" t="s">
        <v>32</v>
      </c>
    </row>
    <row r="1832" spans="1:5" ht="15" hidden="1">
      <c r="A1832" s="44" t="s">
        <v>33</v>
      </c>
      <c r="B1832" s="30" t="s">
        <v>17</v>
      </c>
      <c r="C1832" s="40">
        <f>C1833+C1870+C1893+C1894+C1898</f>
        <v>74247650</v>
      </c>
      <c r="D1832" s="40">
        <f>D1833+D1870+D1893+D1894+D1898</f>
        <v>0</v>
      </c>
      <c r="E1832" s="40">
        <f>C1832+D1832</f>
        <v>74247650</v>
      </c>
    </row>
    <row r="1833" spans="1:5" ht="15" hidden="1">
      <c r="A1833" s="44" t="s">
        <v>34</v>
      </c>
      <c r="B1833" s="97">
        <v>1000</v>
      </c>
      <c r="C1833" s="40">
        <f>C1834+C1838+C1839+C1849+C1850+C1851+C1858+C1861+C1862</f>
        <v>74247650</v>
      </c>
      <c r="D1833" s="40">
        <f>D1834+D1838+D1839+D1849+D1850+D1851+D1858+D1861+D1862</f>
        <v>0</v>
      </c>
      <c r="E1833" s="40">
        <f>C1833+D1833</f>
        <v>74247650</v>
      </c>
    </row>
    <row r="1834" spans="1:5" ht="15" hidden="1">
      <c r="A1834" s="39" t="s">
        <v>125</v>
      </c>
      <c r="B1834" s="98">
        <v>1110</v>
      </c>
      <c r="C1834" s="40">
        <f>C1835</f>
        <v>51733645</v>
      </c>
      <c r="D1834" s="40">
        <f>D1835</f>
        <v>0</v>
      </c>
      <c r="E1834" s="40">
        <f>C1834+D1834</f>
        <v>51733645</v>
      </c>
    </row>
    <row r="1835" spans="1:5" ht="15" hidden="1">
      <c r="A1835" s="36" t="s">
        <v>126</v>
      </c>
      <c r="B1835" s="30">
        <v>1111</v>
      </c>
      <c r="C1835" s="49">
        <f>'[1]поміс розб'!AE872</f>
        <v>51733645</v>
      </c>
      <c r="D1835" s="49"/>
      <c r="E1835" s="40">
        <f>C1835+D1835</f>
        <v>51733645</v>
      </c>
    </row>
    <row r="1836" spans="1:5" ht="15" hidden="1">
      <c r="A1836" s="36" t="s">
        <v>127</v>
      </c>
      <c r="B1836" s="30">
        <v>1112</v>
      </c>
      <c r="C1836" s="40"/>
      <c r="D1836" s="40"/>
      <c r="E1836" s="40"/>
    </row>
    <row r="1837" spans="1:5" ht="15" hidden="1">
      <c r="A1837" s="36" t="s">
        <v>128</v>
      </c>
      <c r="B1837" s="30">
        <v>1113</v>
      </c>
      <c r="C1837" s="40"/>
      <c r="D1837" s="40"/>
      <c r="E1837" s="40"/>
    </row>
    <row r="1838" spans="1:5" ht="15" hidden="1">
      <c r="A1838" s="39" t="s">
        <v>129</v>
      </c>
      <c r="B1838" s="98">
        <v>1120</v>
      </c>
      <c r="C1838" s="40">
        <f>'[1]поміс розб'!AE873</f>
        <v>11366905</v>
      </c>
      <c r="D1838" s="40"/>
      <c r="E1838" s="40">
        <f t="shared" ref="E1838:E1844" si="66">C1838+D1838</f>
        <v>11366905</v>
      </c>
    </row>
    <row r="1839" spans="1:5" ht="15.75" hidden="1">
      <c r="A1839" s="99" t="s">
        <v>130</v>
      </c>
      <c r="B1839" s="98">
        <v>1130</v>
      </c>
      <c r="C1839" s="40">
        <f>'[1]поміс розб'!AE874</f>
        <v>2916750</v>
      </c>
      <c r="D1839" s="40">
        <f>'[1]СП ЗВ'!C1486</f>
        <v>0</v>
      </c>
      <c r="E1839" s="40">
        <f t="shared" si="66"/>
        <v>2916750</v>
      </c>
    </row>
    <row r="1840" spans="1:5" ht="26.25" hidden="1">
      <c r="A1840" s="100" t="s">
        <v>131</v>
      </c>
      <c r="B1840" s="30">
        <v>1131</v>
      </c>
      <c r="C1840" s="40">
        <f>'[1]поміс розб'!AE875</f>
        <v>71130</v>
      </c>
      <c r="D1840" s="40"/>
      <c r="E1840" s="40">
        <f t="shared" si="66"/>
        <v>71130</v>
      </c>
    </row>
    <row r="1841" spans="1:5" ht="15" hidden="1">
      <c r="A1841" s="36" t="s">
        <v>132</v>
      </c>
      <c r="B1841" s="30">
        <v>1132</v>
      </c>
      <c r="C1841" s="40">
        <f>'[1]поміс розб'!AE876</f>
        <v>700</v>
      </c>
      <c r="D1841" s="40"/>
      <c r="E1841" s="40">
        <f t="shared" si="66"/>
        <v>700</v>
      </c>
    </row>
    <row r="1842" spans="1:5" ht="15" hidden="1">
      <c r="A1842" s="36" t="s">
        <v>133</v>
      </c>
      <c r="B1842" s="30">
        <v>1133</v>
      </c>
      <c r="C1842" s="40">
        <f>'[1]поміс розб'!AE877</f>
        <v>2608865</v>
      </c>
      <c r="D1842" s="40"/>
      <c r="E1842" s="40">
        <f t="shared" si="66"/>
        <v>2608865</v>
      </c>
    </row>
    <row r="1843" spans="1:5" ht="15" hidden="1">
      <c r="A1843" s="36" t="s">
        <v>134</v>
      </c>
      <c r="B1843" s="30">
        <v>1134</v>
      </c>
      <c r="C1843" s="40"/>
      <c r="D1843" s="40"/>
      <c r="E1843" s="40">
        <f t="shared" si="66"/>
        <v>0</v>
      </c>
    </row>
    <row r="1844" spans="1:5" ht="15" hidden="1">
      <c r="A1844" s="36" t="s">
        <v>44</v>
      </c>
      <c r="B1844" s="30">
        <v>1135</v>
      </c>
      <c r="C1844" s="40">
        <f>'[1]поміс розб'!AE878</f>
        <v>236055</v>
      </c>
      <c r="D1844" s="40"/>
      <c r="E1844" s="40">
        <f t="shared" si="66"/>
        <v>236055</v>
      </c>
    </row>
    <row r="1845" spans="1:5" s="81" customFormat="1" ht="15" hidden="1">
      <c r="A1845" s="101" t="s">
        <v>135</v>
      </c>
      <c r="B1845" s="102">
        <v>1136</v>
      </c>
      <c r="C1845" s="53"/>
      <c r="D1845" s="53"/>
      <c r="E1845" s="53"/>
    </row>
    <row r="1846" spans="1:5" s="81" customFormat="1" ht="26.25" hidden="1">
      <c r="A1846" s="101" t="s">
        <v>136</v>
      </c>
      <c r="B1846" s="102">
        <v>1137</v>
      </c>
      <c r="C1846" s="53">
        <f>'[1]поміс розб'!AE879</f>
        <v>0</v>
      </c>
      <c r="D1846" s="53"/>
      <c r="E1846" s="53">
        <f>C1846+D1846</f>
        <v>0</v>
      </c>
    </row>
    <row r="1847" spans="1:5" s="81" customFormat="1" ht="15" hidden="1">
      <c r="A1847" s="101" t="s">
        <v>137</v>
      </c>
      <c r="B1847" s="102">
        <v>1138</v>
      </c>
      <c r="C1847" s="53">
        <f>'[1]поміс розб'!AE880</f>
        <v>0</v>
      </c>
      <c r="D1847" s="53"/>
      <c r="E1847" s="53">
        <f>C1847+D1847</f>
        <v>0</v>
      </c>
    </row>
    <row r="1848" spans="1:5" s="81" customFormat="1" ht="15" hidden="1">
      <c r="A1848" s="101" t="s">
        <v>138</v>
      </c>
      <c r="B1848" s="102">
        <v>1139</v>
      </c>
      <c r="C1848" s="53">
        <f>'[1]поміс розб'!AE881</f>
        <v>0</v>
      </c>
      <c r="D1848" s="53"/>
      <c r="E1848" s="53">
        <f>C1848+D1848</f>
        <v>0</v>
      </c>
    </row>
    <row r="1849" spans="1:5" ht="15" hidden="1">
      <c r="A1849" s="39" t="s">
        <v>45</v>
      </c>
      <c r="B1849" s="98">
        <v>1140</v>
      </c>
      <c r="C1849" s="40">
        <f>'[1]поміс розб'!AE882</f>
        <v>62930</v>
      </c>
      <c r="D1849" s="40"/>
      <c r="E1849" s="40">
        <f>C1849+D1849</f>
        <v>62930</v>
      </c>
    </row>
    <row r="1850" spans="1:5" ht="24" hidden="1">
      <c r="A1850" s="103" t="s">
        <v>139</v>
      </c>
      <c r="B1850" s="98">
        <v>1150</v>
      </c>
      <c r="C1850" s="40"/>
      <c r="D1850" s="40"/>
      <c r="E1850" s="40"/>
    </row>
    <row r="1851" spans="1:5" ht="15" hidden="1">
      <c r="A1851" s="39" t="s">
        <v>47</v>
      </c>
      <c r="B1851" s="98">
        <v>1160</v>
      </c>
      <c r="C1851" s="40">
        <f>'[1]поміс розб'!AE883</f>
        <v>8142370</v>
      </c>
      <c r="D1851" s="40">
        <f>D1852+D1853+D1854+D1855+D1856+D1857</f>
        <v>0</v>
      </c>
      <c r="E1851" s="40">
        <f t="shared" ref="E1851:E1858" si="67">C1851+D1851</f>
        <v>8142370</v>
      </c>
    </row>
    <row r="1852" spans="1:5" ht="15" hidden="1">
      <c r="A1852" s="36" t="s">
        <v>140</v>
      </c>
      <c r="B1852" s="30">
        <v>1161</v>
      </c>
      <c r="C1852" s="40">
        <f>'[1]поміс розб'!AE884</f>
        <v>5718720</v>
      </c>
      <c r="D1852" s="40"/>
      <c r="E1852" s="40">
        <f t="shared" si="67"/>
        <v>5718720</v>
      </c>
    </row>
    <row r="1853" spans="1:5" ht="15" hidden="1">
      <c r="A1853" s="36" t="s">
        <v>141</v>
      </c>
      <c r="B1853" s="30">
        <v>1162</v>
      </c>
      <c r="C1853" s="40">
        <f>'[1]поміс розб'!AE885</f>
        <v>748280</v>
      </c>
      <c r="D1853" s="40"/>
      <c r="E1853" s="40">
        <f t="shared" si="67"/>
        <v>748280</v>
      </c>
    </row>
    <row r="1854" spans="1:5" ht="15" hidden="1">
      <c r="A1854" s="36" t="s">
        <v>142</v>
      </c>
      <c r="B1854" s="30">
        <v>1163</v>
      </c>
      <c r="C1854" s="40">
        <f>'[1]поміс розб'!AE886</f>
        <v>1653410</v>
      </c>
      <c r="D1854" s="59"/>
      <c r="E1854" s="40">
        <f t="shared" si="67"/>
        <v>1653410</v>
      </c>
    </row>
    <row r="1855" spans="1:5" ht="15" hidden="1">
      <c r="A1855" s="36" t="s">
        <v>143</v>
      </c>
      <c r="B1855" s="30">
        <v>1164</v>
      </c>
      <c r="C1855" s="40">
        <f>'[1]поміс розб'!AE887</f>
        <v>21960</v>
      </c>
      <c r="D1855" s="59"/>
      <c r="E1855" s="55">
        <f t="shared" si="67"/>
        <v>21960</v>
      </c>
    </row>
    <row r="1856" spans="1:5" ht="15" hidden="1">
      <c r="A1856" s="36" t="s">
        <v>53</v>
      </c>
      <c r="B1856" s="30">
        <v>1165</v>
      </c>
      <c r="C1856" s="40">
        <f>'[1]поміс розб'!AE888</f>
        <v>0</v>
      </c>
      <c r="D1856" s="59"/>
      <c r="E1856" s="40">
        <f t="shared" si="67"/>
        <v>0</v>
      </c>
    </row>
    <row r="1857" spans="1:5" ht="15" hidden="1">
      <c r="A1857" s="36" t="s">
        <v>144</v>
      </c>
      <c r="B1857" s="30">
        <v>1166</v>
      </c>
      <c r="C1857" s="40">
        <f>'[1]поміс розб'!AE889</f>
        <v>0</v>
      </c>
      <c r="D1857" s="59"/>
      <c r="E1857" s="40">
        <f t="shared" si="67"/>
        <v>0</v>
      </c>
    </row>
    <row r="1858" spans="1:5" ht="15" hidden="1">
      <c r="A1858" s="39" t="s">
        <v>145</v>
      </c>
      <c r="B1858" s="98">
        <v>1170</v>
      </c>
      <c r="C1858" s="40">
        <f>C1859+C1860</f>
        <v>0</v>
      </c>
      <c r="D1858" s="40">
        <f>D1859+D1860</f>
        <v>0</v>
      </c>
      <c r="E1858" s="40">
        <f t="shared" si="67"/>
        <v>0</v>
      </c>
    </row>
    <row r="1859" spans="1:5" ht="26.25" hidden="1">
      <c r="A1859" s="39" t="s">
        <v>146</v>
      </c>
      <c r="B1859" s="30">
        <v>1171</v>
      </c>
      <c r="C1859" s="40"/>
      <c r="D1859" s="40"/>
      <c r="E1859" s="40"/>
    </row>
    <row r="1860" spans="1:5" ht="26.25" hidden="1">
      <c r="A1860" s="39" t="s">
        <v>147</v>
      </c>
      <c r="B1860" s="30">
        <v>1172</v>
      </c>
      <c r="C1860" s="40">
        <f>'[1]поміс розб'!AE890</f>
        <v>0</v>
      </c>
      <c r="D1860" s="40"/>
      <c r="E1860" s="40">
        <f>C1860+D1860</f>
        <v>0</v>
      </c>
    </row>
    <row r="1861" spans="1:5" ht="15" hidden="1">
      <c r="A1861" s="104" t="s">
        <v>148</v>
      </c>
      <c r="B1861" s="97">
        <v>1200</v>
      </c>
      <c r="C1861" s="40"/>
      <c r="D1861" s="40"/>
      <c r="E1861" s="40"/>
    </row>
    <row r="1862" spans="1:5" ht="15" hidden="1">
      <c r="A1862" s="104" t="s">
        <v>149</v>
      </c>
      <c r="B1862" s="97">
        <v>1300</v>
      </c>
      <c r="C1862" s="59">
        <f>C1863+C1864+C1865+C1869</f>
        <v>25050</v>
      </c>
      <c r="D1862" s="59">
        <f>D1863+D1864+D1865+D1869</f>
        <v>0</v>
      </c>
      <c r="E1862" s="55">
        <f>C1862+D1862</f>
        <v>25050</v>
      </c>
    </row>
    <row r="1863" spans="1:5" ht="14.25" hidden="1">
      <c r="A1863" s="105" t="s">
        <v>150</v>
      </c>
      <c r="B1863" s="98">
        <v>1310</v>
      </c>
      <c r="C1863" s="61"/>
      <c r="D1863" s="61"/>
      <c r="E1863" s="61"/>
    </row>
    <row r="1864" spans="1:5" ht="14.25" hidden="1">
      <c r="A1864" s="103" t="s">
        <v>151</v>
      </c>
      <c r="B1864" s="98">
        <v>1320</v>
      </c>
      <c r="C1864" s="61"/>
      <c r="D1864" s="61"/>
      <c r="E1864" s="61"/>
    </row>
    <row r="1865" spans="1:5" ht="15" hidden="1">
      <c r="A1865" s="106" t="s">
        <v>152</v>
      </c>
      <c r="B1865" s="98">
        <v>1340</v>
      </c>
      <c r="C1865" s="59">
        <f>C1866+C1867+C1868</f>
        <v>25050</v>
      </c>
      <c r="D1865" s="59">
        <f>D1866+D1867+D1868</f>
        <v>0</v>
      </c>
      <c r="E1865" s="55">
        <f>C1865+D1865</f>
        <v>25050</v>
      </c>
    </row>
    <row r="1866" spans="1:5" ht="15" hidden="1">
      <c r="A1866" s="36" t="s">
        <v>153</v>
      </c>
      <c r="B1866" s="30">
        <v>1341</v>
      </c>
      <c r="C1866" s="59"/>
      <c r="D1866" s="59"/>
      <c r="E1866" s="59"/>
    </row>
    <row r="1867" spans="1:5" ht="15" hidden="1">
      <c r="A1867" s="36" t="s">
        <v>154</v>
      </c>
      <c r="B1867" s="30">
        <v>1342</v>
      </c>
      <c r="C1867" s="59"/>
      <c r="D1867" s="59"/>
      <c r="E1867" s="59"/>
    </row>
    <row r="1868" spans="1:5" ht="15" hidden="1">
      <c r="A1868" s="36" t="s">
        <v>155</v>
      </c>
      <c r="B1868" s="30">
        <v>1343</v>
      </c>
      <c r="C1868" s="40">
        <f>'[1]поміс розб'!AE894</f>
        <v>25050</v>
      </c>
      <c r="D1868" s="40"/>
      <c r="E1868" s="40">
        <f>C1868+D1868</f>
        <v>25050</v>
      </c>
    </row>
    <row r="1869" spans="1:5" ht="15" hidden="1">
      <c r="A1869" s="39" t="s">
        <v>156</v>
      </c>
      <c r="B1869" s="98">
        <v>1350</v>
      </c>
      <c r="C1869" s="40"/>
      <c r="D1869" s="40"/>
      <c r="E1869" s="40"/>
    </row>
    <row r="1870" spans="1:5" ht="15" hidden="1">
      <c r="A1870" s="44" t="s">
        <v>157</v>
      </c>
      <c r="B1870" s="97">
        <v>2000</v>
      </c>
      <c r="C1870" s="40">
        <f>C1871+C1886+C1887+C1888</f>
        <v>0</v>
      </c>
      <c r="D1870" s="40">
        <f>D1871+D1886+D1887+D1888</f>
        <v>0</v>
      </c>
      <c r="E1870" s="40">
        <f>C1870+D1870</f>
        <v>0</v>
      </c>
    </row>
    <row r="1871" spans="1:5" ht="15" hidden="1">
      <c r="A1871" s="104" t="s">
        <v>71</v>
      </c>
      <c r="B1871" s="97">
        <v>2100</v>
      </c>
      <c r="C1871" s="40">
        <f>C1872+C1873+C1877+C1881</f>
        <v>0</v>
      </c>
      <c r="D1871" s="40">
        <f>D1872+D1873+D1877+D1881</f>
        <v>0</v>
      </c>
      <c r="E1871" s="40">
        <f>C1871+D1871</f>
        <v>0</v>
      </c>
    </row>
    <row r="1872" spans="1:5" ht="15" hidden="1">
      <c r="A1872" s="107" t="s">
        <v>158</v>
      </c>
      <c r="B1872" s="98">
        <v>2110</v>
      </c>
      <c r="C1872" s="59">
        <f>'[1]поміс розб'!AE898</f>
        <v>0</v>
      </c>
      <c r="D1872" s="59"/>
      <c r="E1872" s="55">
        <f>C1872+D1872</f>
        <v>0</v>
      </c>
    </row>
    <row r="1873" spans="1:5" ht="14.25" hidden="1">
      <c r="A1873" s="104" t="s">
        <v>73</v>
      </c>
      <c r="B1873" s="97">
        <v>2120</v>
      </c>
      <c r="C1873" s="61"/>
      <c r="D1873" s="61"/>
      <c r="E1873" s="61"/>
    </row>
    <row r="1874" spans="1:5" ht="14.25" hidden="1">
      <c r="A1874" s="108" t="s">
        <v>159</v>
      </c>
      <c r="B1874" s="30">
        <v>2121</v>
      </c>
      <c r="C1874" s="64"/>
      <c r="D1874" s="64"/>
      <c r="E1874" s="64"/>
    </row>
    <row r="1875" spans="1:5" ht="15" hidden="1">
      <c r="A1875" s="100" t="s">
        <v>160</v>
      </c>
      <c r="B1875" s="30">
        <v>2122</v>
      </c>
      <c r="C1875" s="59"/>
      <c r="D1875" s="59"/>
      <c r="E1875" s="59"/>
    </row>
    <row r="1876" spans="1:5" ht="15" hidden="1">
      <c r="A1876" s="36" t="s">
        <v>161</v>
      </c>
      <c r="B1876" s="30">
        <v>2123</v>
      </c>
      <c r="C1876" s="40"/>
      <c r="D1876" s="40"/>
      <c r="E1876" s="40"/>
    </row>
    <row r="1877" spans="1:5" ht="15" hidden="1">
      <c r="A1877" s="104" t="s">
        <v>76</v>
      </c>
      <c r="B1877" s="97">
        <v>2130</v>
      </c>
      <c r="C1877" s="40">
        <f>C1878+C1879+C1880</f>
        <v>0</v>
      </c>
      <c r="D1877" s="40">
        <f>D1878+D1879+D1880</f>
        <v>0</v>
      </c>
      <c r="E1877" s="49">
        <f>C1877+D1877</f>
        <v>0</v>
      </c>
    </row>
    <row r="1878" spans="1:5" ht="15" hidden="1">
      <c r="A1878" s="36" t="s">
        <v>162</v>
      </c>
      <c r="B1878" s="30">
        <v>2131</v>
      </c>
      <c r="C1878" s="40"/>
      <c r="D1878" s="40"/>
      <c r="E1878" s="49"/>
    </row>
    <row r="1879" spans="1:5" ht="15" hidden="1">
      <c r="A1879" s="108" t="s">
        <v>163</v>
      </c>
      <c r="B1879" s="30">
        <v>2132</v>
      </c>
      <c r="C1879" s="40"/>
      <c r="D1879" s="40"/>
      <c r="E1879" s="49"/>
    </row>
    <row r="1880" spans="1:5" ht="15" hidden="1">
      <c r="A1880" s="109" t="s">
        <v>164</v>
      </c>
      <c r="B1880" s="30">
        <v>2133</v>
      </c>
      <c r="C1880" s="40">
        <f>'[1]поміс розб'!AE899</f>
        <v>0</v>
      </c>
      <c r="D1880" s="40"/>
      <c r="E1880" s="49">
        <f>C1880+D1880</f>
        <v>0</v>
      </c>
    </row>
    <row r="1881" spans="1:5" ht="15" hidden="1">
      <c r="A1881" s="104" t="s">
        <v>165</v>
      </c>
      <c r="B1881" s="97">
        <v>2140</v>
      </c>
      <c r="C1881" s="40"/>
      <c r="D1881" s="40"/>
      <c r="E1881" s="40"/>
    </row>
    <row r="1882" spans="1:5" ht="15" hidden="1">
      <c r="A1882" s="36" t="s">
        <v>166</v>
      </c>
      <c r="B1882" s="30">
        <v>2141</v>
      </c>
      <c r="C1882" s="59"/>
      <c r="D1882" s="59"/>
      <c r="E1882" s="59"/>
    </row>
    <row r="1883" spans="1:5" ht="15" hidden="1">
      <c r="A1883" s="108" t="s">
        <v>167</v>
      </c>
      <c r="B1883" s="30">
        <v>2142</v>
      </c>
      <c r="C1883" s="40"/>
      <c r="D1883" s="40"/>
      <c r="E1883" s="40"/>
    </row>
    <row r="1884" spans="1:5" ht="15" hidden="1">
      <c r="A1884" s="109" t="s">
        <v>168</v>
      </c>
      <c r="B1884" s="30">
        <v>2143</v>
      </c>
      <c r="C1884" s="40"/>
      <c r="D1884" s="40"/>
      <c r="E1884" s="40"/>
    </row>
    <row r="1885" spans="1:5" ht="15" hidden="1">
      <c r="A1885" s="36" t="s">
        <v>169</v>
      </c>
      <c r="B1885" s="30">
        <v>2144</v>
      </c>
      <c r="C1885" s="40"/>
      <c r="D1885" s="40"/>
      <c r="E1885" s="40"/>
    </row>
    <row r="1886" spans="1:5" ht="15" hidden="1">
      <c r="A1886" s="36" t="s">
        <v>83</v>
      </c>
      <c r="B1886" s="30">
        <v>2200</v>
      </c>
      <c r="C1886" s="40"/>
      <c r="D1886" s="40"/>
      <c r="E1886" s="40"/>
    </row>
    <row r="1887" spans="1:5" ht="15" hidden="1">
      <c r="A1887" s="36" t="s">
        <v>170</v>
      </c>
      <c r="B1887" s="30">
        <v>2300</v>
      </c>
      <c r="C1887" s="40"/>
      <c r="D1887" s="40"/>
      <c r="E1887" s="40"/>
    </row>
    <row r="1888" spans="1:5" ht="15" hidden="1">
      <c r="A1888" s="104" t="s">
        <v>85</v>
      </c>
      <c r="B1888" s="97">
        <v>2400</v>
      </c>
      <c r="C1888" s="59"/>
      <c r="D1888" s="59"/>
      <c r="E1888" s="59"/>
    </row>
    <row r="1889" spans="1:5" ht="15" hidden="1">
      <c r="A1889" s="36" t="s">
        <v>86</v>
      </c>
      <c r="B1889" s="30">
        <v>2410</v>
      </c>
      <c r="C1889" s="40"/>
      <c r="D1889" s="40"/>
      <c r="E1889" s="40"/>
    </row>
    <row r="1890" spans="1:5" ht="15" hidden="1">
      <c r="A1890" s="108" t="s">
        <v>87</v>
      </c>
      <c r="B1890" s="30">
        <v>2420</v>
      </c>
      <c r="C1890" s="40"/>
      <c r="D1890" s="40"/>
      <c r="E1890" s="40"/>
    </row>
    <row r="1891" spans="1:5" ht="15" hidden="1">
      <c r="A1891" s="36" t="s">
        <v>89</v>
      </c>
      <c r="B1891" s="30">
        <v>2430</v>
      </c>
      <c r="C1891" s="40"/>
      <c r="D1891" s="40"/>
      <c r="E1891" s="40"/>
    </row>
    <row r="1892" spans="1:5" ht="15" hidden="1">
      <c r="A1892" s="36" t="s">
        <v>171</v>
      </c>
      <c r="B1892" s="30">
        <v>2440</v>
      </c>
      <c r="C1892" s="40"/>
      <c r="D1892" s="40"/>
      <c r="E1892" s="40"/>
    </row>
    <row r="1893" spans="1:5" ht="15" hidden="1">
      <c r="A1893" s="100" t="s">
        <v>90</v>
      </c>
      <c r="B1893" s="30">
        <v>3000</v>
      </c>
      <c r="C1893" s="40"/>
      <c r="D1893" s="40"/>
      <c r="E1893" s="40"/>
    </row>
    <row r="1894" spans="1:5" ht="15" hidden="1">
      <c r="A1894" s="44" t="s">
        <v>91</v>
      </c>
      <c r="B1894" s="97">
        <v>4110</v>
      </c>
      <c r="C1894" s="40"/>
      <c r="D1894" s="40"/>
      <c r="E1894" s="40"/>
    </row>
    <row r="1895" spans="1:5" ht="15" hidden="1">
      <c r="A1895" s="110" t="s">
        <v>92</v>
      </c>
      <c r="B1895" s="30">
        <v>4111</v>
      </c>
      <c r="C1895" s="40"/>
      <c r="D1895" s="40"/>
      <c r="E1895" s="40"/>
    </row>
    <row r="1896" spans="1:5" ht="15" hidden="1">
      <c r="A1896" s="110" t="s">
        <v>172</v>
      </c>
      <c r="B1896" s="30">
        <v>4112</v>
      </c>
      <c r="C1896" s="40"/>
      <c r="D1896" s="40"/>
      <c r="E1896" s="40"/>
    </row>
    <row r="1897" spans="1:5" ht="15" hidden="1">
      <c r="A1897" s="110" t="s">
        <v>173</v>
      </c>
      <c r="B1897" s="30">
        <v>4113</v>
      </c>
      <c r="C1897" s="40"/>
      <c r="D1897" s="40"/>
      <c r="E1897" s="40"/>
    </row>
    <row r="1898" spans="1:5" ht="15" hidden="1">
      <c r="A1898" s="44" t="s">
        <v>95</v>
      </c>
      <c r="B1898" s="97">
        <v>4210</v>
      </c>
      <c r="C1898" s="40"/>
      <c r="D1898" s="40"/>
      <c r="E1898" s="40"/>
    </row>
    <row r="1899" spans="1:5" hidden="1">
      <c r="A1899" s="111"/>
      <c r="B1899" s="25"/>
      <c r="C1899" s="112"/>
      <c r="D1899" s="113"/>
      <c r="E1899" s="25"/>
    </row>
    <row r="1900" spans="1:5" hidden="1"/>
    <row r="1901" spans="1:5" ht="15" hidden="1">
      <c r="A1901" s="72" t="s">
        <v>97</v>
      </c>
      <c r="B1901" s="73"/>
      <c r="C1901" s="73"/>
      <c r="D1901" s="73" t="s">
        <v>174</v>
      </c>
      <c r="E1901" s="73"/>
    </row>
    <row r="1902" spans="1:5" ht="15" hidden="1">
      <c r="A1902" s="72"/>
      <c r="B1902" s="76" t="s">
        <v>101</v>
      </c>
      <c r="C1902" s="76"/>
      <c r="D1902" s="76" t="s">
        <v>102</v>
      </c>
      <c r="E1902" s="76"/>
    </row>
    <row r="1903" spans="1:5" hidden="1"/>
    <row r="1904" spans="1:5" ht="15" hidden="1">
      <c r="A1904" s="74" t="s">
        <v>99</v>
      </c>
      <c r="B1904" s="73"/>
      <c r="C1904" s="73"/>
      <c r="D1904" s="73" t="s">
        <v>100</v>
      </c>
      <c r="E1904" s="73"/>
    </row>
    <row r="1905" spans="1:5" hidden="1">
      <c r="A1905" s="75"/>
      <c r="B1905" s="76" t="s">
        <v>101</v>
      </c>
      <c r="C1905" s="76"/>
      <c r="D1905" s="76" t="s">
        <v>102</v>
      </c>
      <c r="E1905" s="76"/>
    </row>
    <row r="1906" spans="1:5" ht="15" hidden="1">
      <c r="A1906" s="83">
        <f>A1797</f>
        <v>43164</v>
      </c>
      <c r="B1906" s="11"/>
      <c r="C1906" s="11"/>
      <c r="D1906" s="11"/>
      <c r="E1906" s="11"/>
    </row>
    <row r="1907" spans="1:5" ht="15" hidden="1">
      <c r="A1907" s="78" t="s">
        <v>104</v>
      </c>
      <c r="B1907" s="11"/>
      <c r="C1907" s="11"/>
      <c r="D1907" s="11"/>
      <c r="E1907" s="11"/>
    </row>
    <row r="1908" spans="1:5" hidden="1">
      <c r="E1908" s="1">
        <v>32</v>
      </c>
    </row>
    <row r="1909" spans="1:5" hidden="1">
      <c r="C1909" s="2"/>
      <c r="D1909" s="3" t="s">
        <v>0</v>
      </c>
      <c r="E1909" s="4">
        <v>33</v>
      </c>
    </row>
    <row r="1910" spans="1:5" ht="14.25" hidden="1" customHeight="1">
      <c r="C1910" s="135" t="s">
        <v>113</v>
      </c>
      <c r="D1910" s="135"/>
      <c r="E1910" s="135"/>
    </row>
    <row r="1911" spans="1:5" ht="17.25" hidden="1" customHeight="1">
      <c r="C1911" s="135"/>
      <c r="D1911" s="135"/>
      <c r="E1911" s="135"/>
    </row>
    <row r="1912" spans="1:5" ht="12" hidden="1" customHeight="1">
      <c r="A1912" s="5"/>
      <c r="B1912" s="6"/>
      <c r="C1912" s="135"/>
      <c r="D1912" s="135"/>
      <c r="E1912" s="135"/>
    </row>
    <row r="1913" spans="1:5" ht="15.75" hidden="1">
      <c r="A1913" s="114" t="str">
        <f>A1804</f>
        <v>ЗВЕДЕНИЙ   КОШТОРИС  НА 2018 РІК</v>
      </c>
      <c r="B1913" s="115"/>
      <c r="C1913" s="115"/>
      <c r="D1913" s="115"/>
      <c r="E1913" s="8"/>
    </row>
    <row r="1914" spans="1:5" ht="15" hidden="1">
      <c r="A1914" s="9"/>
      <c r="B1914" s="10"/>
      <c r="C1914" s="10"/>
      <c r="D1914" s="10"/>
      <c r="E1914" s="10"/>
    </row>
    <row r="1915" spans="1:5" ht="15" hidden="1">
      <c r="A1915" s="12"/>
      <c r="B1915" s="13"/>
      <c r="C1915" s="13"/>
      <c r="D1915" s="13"/>
      <c r="E1915" s="13"/>
    </row>
    <row r="1916" spans="1:5" ht="15" hidden="1">
      <c r="A1916" s="14" t="s">
        <v>3</v>
      </c>
      <c r="B1916" s="14"/>
      <c r="C1916" s="14"/>
      <c r="D1916" s="14"/>
      <c r="E1916" s="14"/>
    </row>
    <row r="1917" spans="1:5" ht="15" hidden="1">
      <c r="A1917" s="9" t="s">
        <v>114</v>
      </c>
      <c r="B1917" s="15" t="s">
        <v>105</v>
      </c>
      <c r="C1917" s="17"/>
      <c r="D1917" s="17"/>
      <c r="E1917" s="17"/>
    </row>
    <row r="1918" spans="1:5" ht="15" hidden="1">
      <c r="A1918" s="9" t="s">
        <v>7</v>
      </c>
      <c r="B1918" s="116"/>
      <c r="C1918" s="117"/>
      <c r="D1918" s="117"/>
      <c r="E1918" s="19"/>
    </row>
    <row r="1919" spans="1:5" ht="15" hidden="1">
      <c r="A1919" s="9" t="s">
        <v>106</v>
      </c>
      <c r="B1919" s="9"/>
      <c r="C1919" s="21"/>
      <c r="D1919" s="20" t="s">
        <v>177</v>
      </c>
      <c r="E1919" s="21"/>
    </row>
    <row r="1920" spans="1:5" ht="15" hidden="1">
      <c r="A1920" s="9" t="s">
        <v>8</v>
      </c>
      <c r="B1920" s="17"/>
      <c r="C1920" s="21"/>
      <c r="D1920" s="21"/>
      <c r="E1920" s="21"/>
    </row>
    <row r="1921" spans="1:5" ht="12.75" hidden="1" customHeight="1">
      <c r="A1921" s="22"/>
      <c r="B1921" s="22"/>
      <c r="C1921" s="22"/>
      <c r="D1921" s="22"/>
      <c r="E1921" s="22" t="s">
        <v>9</v>
      </c>
    </row>
    <row r="1922" spans="1:5" ht="12.75" hidden="1" customHeight="1">
      <c r="A1922" s="23" t="s">
        <v>107</v>
      </c>
      <c r="B1922" s="23" t="s">
        <v>11</v>
      </c>
      <c r="C1922" s="23" t="s">
        <v>12</v>
      </c>
      <c r="D1922" s="24"/>
      <c r="E1922" s="134" t="s">
        <v>13</v>
      </c>
    </row>
    <row r="1923" spans="1:5" ht="24" hidden="1">
      <c r="A1923" s="27"/>
      <c r="B1923" s="27"/>
      <c r="C1923" s="28" t="s">
        <v>14</v>
      </c>
      <c r="D1923" s="29" t="s">
        <v>15</v>
      </c>
      <c r="E1923" s="134"/>
    </row>
    <row r="1924" spans="1:5" hidden="1">
      <c r="A1924" s="30">
        <v>1</v>
      </c>
      <c r="B1924" s="30">
        <v>2</v>
      </c>
      <c r="C1924" s="30">
        <v>3</v>
      </c>
      <c r="D1924" s="31">
        <v>4</v>
      </c>
      <c r="E1924" s="30">
        <v>5</v>
      </c>
    </row>
    <row r="1925" spans="1:5" ht="15" hidden="1">
      <c r="A1925" s="32" t="s">
        <v>16</v>
      </c>
      <c r="B1925" s="33" t="s">
        <v>17</v>
      </c>
      <c r="C1925" s="34">
        <f>C1926</f>
        <v>9050</v>
      </c>
      <c r="D1925" s="34">
        <f>D1927</f>
        <v>0</v>
      </c>
      <c r="E1925" s="34">
        <f>C1925+D1925</f>
        <v>9050</v>
      </c>
    </row>
    <row r="1926" spans="1:5" ht="15" hidden="1">
      <c r="A1926" s="36" t="s">
        <v>18</v>
      </c>
      <c r="B1926" s="30" t="s">
        <v>17</v>
      </c>
      <c r="C1926" s="34">
        <f>C1941</f>
        <v>9050</v>
      </c>
      <c r="D1926" s="37" t="s">
        <v>17</v>
      </c>
      <c r="E1926" s="34">
        <f>C1926</f>
        <v>9050</v>
      </c>
    </row>
    <row r="1927" spans="1:5" ht="15" hidden="1">
      <c r="A1927" s="36" t="s">
        <v>19</v>
      </c>
      <c r="B1927" s="30" t="s">
        <v>17</v>
      </c>
      <c r="C1927" s="30" t="s">
        <v>17</v>
      </c>
      <c r="D1927" s="34">
        <f>D1928+D1933+D1936</f>
        <v>0</v>
      </c>
      <c r="E1927" s="34">
        <f>D1927</f>
        <v>0</v>
      </c>
    </row>
    <row r="1928" spans="1:5" ht="23.25" hidden="1">
      <c r="A1928" s="38" t="s">
        <v>20</v>
      </c>
      <c r="B1928" s="30">
        <v>25010000</v>
      </c>
      <c r="C1928" s="37" t="s">
        <v>17</v>
      </c>
      <c r="D1928" s="34">
        <f>SUM(D1929:D1932)</f>
        <v>0</v>
      </c>
      <c r="E1928" s="34">
        <f>SUM(E1929:E1932)</f>
        <v>0</v>
      </c>
    </row>
    <row r="1929" spans="1:5" ht="14.25" hidden="1" customHeight="1">
      <c r="A1929" s="38" t="s">
        <v>21</v>
      </c>
      <c r="B1929" s="30">
        <v>25010100</v>
      </c>
      <c r="C1929" s="37" t="s">
        <v>17</v>
      </c>
      <c r="D1929" s="34"/>
      <c r="E1929" s="34">
        <f t="shared" ref="E1929:E1936" si="68">D1929</f>
        <v>0</v>
      </c>
    </row>
    <row r="1930" spans="1:5" ht="15" hidden="1">
      <c r="A1930" s="38" t="s">
        <v>22</v>
      </c>
      <c r="B1930" s="30">
        <v>25010200</v>
      </c>
      <c r="C1930" s="37" t="s">
        <v>17</v>
      </c>
      <c r="D1930" s="34"/>
      <c r="E1930" s="34">
        <f t="shared" si="68"/>
        <v>0</v>
      </c>
    </row>
    <row r="1931" spans="1:5" ht="15" hidden="1">
      <c r="A1931" s="38" t="s">
        <v>23</v>
      </c>
      <c r="B1931" s="30">
        <v>25010300</v>
      </c>
      <c r="C1931" s="37" t="s">
        <v>17</v>
      </c>
      <c r="D1931" s="34"/>
      <c r="E1931" s="34">
        <f t="shared" si="68"/>
        <v>0</v>
      </c>
    </row>
    <row r="1932" spans="1:5" ht="23.25" hidden="1">
      <c r="A1932" s="38" t="s">
        <v>24</v>
      </c>
      <c r="B1932" s="30">
        <v>25010400</v>
      </c>
      <c r="C1932" s="37" t="s">
        <v>17</v>
      </c>
      <c r="D1932" s="34"/>
      <c r="E1932" s="34">
        <f t="shared" si="68"/>
        <v>0</v>
      </c>
    </row>
    <row r="1933" spans="1:5" ht="15" hidden="1">
      <c r="A1933" s="39" t="s">
        <v>25</v>
      </c>
      <c r="B1933" s="30">
        <v>25020000</v>
      </c>
      <c r="C1933" s="37" t="s">
        <v>17</v>
      </c>
      <c r="D1933" s="34">
        <f>D1934+D1935</f>
        <v>0</v>
      </c>
      <c r="E1933" s="34">
        <f t="shared" si="68"/>
        <v>0</v>
      </c>
    </row>
    <row r="1934" spans="1:5" ht="15" hidden="1">
      <c r="A1934" s="39" t="s">
        <v>26</v>
      </c>
      <c r="B1934" s="30">
        <v>25020100</v>
      </c>
      <c r="C1934" s="37" t="s">
        <v>17</v>
      </c>
      <c r="D1934" s="40"/>
      <c r="E1934" s="34">
        <f t="shared" si="68"/>
        <v>0</v>
      </c>
    </row>
    <row r="1935" spans="1:5" ht="43.5" hidden="1" customHeight="1">
      <c r="A1935" s="38" t="s">
        <v>27</v>
      </c>
      <c r="B1935" s="41">
        <v>25020200</v>
      </c>
      <c r="C1935" s="37" t="s">
        <v>17</v>
      </c>
      <c r="D1935" s="40"/>
      <c r="E1935" s="40">
        <f t="shared" si="68"/>
        <v>0</v>
      </c>
    </row>
    <row r="1936" spans="1:5" ht="15" hidden="1" customHeight="1">
      <c r="A1936" s="39" t="s">
        <v>28</v>
      </c>
      <c r="B1936" s="30"/>
      <c r="C1936" s="37" t="s">
        <v>17</v>
      </c>
      <c r="D1936" s="40"/>
      <c r="E1936" s="40">
        <f t="shared" si="68"/>
        <v>0</v>
      </c>
    </row>
    <row r="1937" spans="1:5" ht="15" hidden="1">
      <c r="A1937" s="39" t="s">
        <v>122</v>
      </c>
      <c r="B1937" s="30"/>
      <c r="C1937" s="37" t="s">
        <v>17</v>
      </c>
      <c r="D1937" s="40"/>
      <c r="E1937" s="40"/>
    </row>
    <row r="1938" spans="1:5" ht="25.5" hidden="1">
      <c r="A1938" s="43" t="s">
        <v>123</v>
      </c>
      <c r="B1938" s="30"/>
      <c r="C1938" s="37" t="s">
        <v>17</v>
      </c>
      <c r="D1938" s="40"/>
      <c r="E1938" s="40"/>
    </row>
    <row r="1939" spans="1:5" ht="15" hidden="1">
      <c r="A1939" s="135" t="s">
        <v>124</v>
      </c>
      <c r="B1939" s="30"/>
      <c r="C1939" s="37" t="s">
        <v>17</v>
      </c>
      <c r="D1939" s="40"/>
      <c r="E1939" s="40"/>
    </row>
    <row r="1940" spans="1:5" ht="15" hidden="1">
      <c r="A1940" s="135"/>
      <c r="B1940" s="30"/>
      <c r="C1940" s="37" t="s">
        <v>17</v>
      </c>
      <c r="D1940" s="37" t="s">
        <v>32</v>
      </c>
      <c r="E1940" s="37" t="s">
        <v>32</v>
      </c>
    </row>
    <row r="1941" spans="1:5" ht="15" hidden="1">
      <c r="A1941" s="44" t="s">
        <v>33</v>
      </c>
      <c r="B1941" s="30" t="s">
        <v>17</v>
      </c>
      <c r="C1941" s="40">
        <f>C1942+C1980+C2003+C2004+C2008</f>
        <v>9050</v>
      </c>
      <c r="D1941" s="40">
        <f>D1942+D1980+D2003+D2004+D2008</f>
        <v>0</v>
      </c>
      <c r="E1941" s="40">
        <f>C1941+D1941</f>
        <v>9050</v>
      </c>
    </row>
    <row r="1942" spans="1:5" ht="15" hidden="1">
      <c r="A1942" s="44" t="s">
        <v>34</v>
      </c>
      <c r="B1942" s="97">
        <v>1000</v>
      </c>
      <c r="C1942" s="40">
        <f>C1943+C1947+C1948+C1958+C1959+C1960+C1968+C1971+C1972</f>
        <v>9050</v>
      </c>
      <c r="D1942" s="40">
        <f>D1943+D1947+D1948+D1958+D1959+D1960+D1968+D1971+D1972</f>
        <v>0</v>
      </c>
      <c r="E1942" s="40">
        <f>C1942+D1942</f>
        <v>9050</v>
      </c>
    </row>
    <row r="1943" spans="1:5" ht="15" hidden="1">
      <c r="A1943" s="39" t="s">
        <v>125</v>
      </c>
      <c r="B1943" s="98">
        <v>1110</v>
      </c>
      <c r="C1943" s="40">
        <f>C1944</f>
        <v>0</v>
      </c>
      <c r="D1943" s="40">
        <f>D1944</f>
        <v>0</v>
      </c>
      <c r="E1943" s="40">
        <f>C1943+D1943</f>
        <v>0</v>
      </c>
    </row>
    <row r="1944" spans="1:5" ht="15" hidden="1">
      <c r="A1944" s="36" t="s">
        <v>126</v>
      </c>
      <c r="B1944" s="30">
        <v>1111</v>
      </c>
      <c r="C1944" s="49">
        <f>'[1]поміс розб'!AE666</f>
        <v>0</v>
      </c>
      <c r="D1944" s="49"/>
      <c r="E1944" s="40">
        <f>C1944+D1944</f>
        <v>0</v>
      </c>
    </row>
    <row r="1945" spans="1:5" ht="15" hidden="1">
      <c r="A1945" s="36" t="s">
        <v>127</v>
      </c>
      <c r="B1945" s="30">
        <v>1112</v>
      </c>
      <c r="C1945" s="40"/>
      <c r="D1945" s="40"/>
      <c r="E1945" s="40"/>
    </row>
    <row r="1946" spans="1:5" ht="15" hidden="1">
      <c r="A1946" s="36" t="s">
        <v>128</v>
      </c>
      <c r="B1946" s="30">
        <v>1113</v>
      </c>
      <c r="C1946" s="40"/>
      <c r="D1946" s="40"/>
      <c r="E1946" s="40"/>
    </row>
    <row r="1947" spans="1:5" ht="15" hidden="1">
      <c r="A1947" s="39" t="s">
        <v>129</v>
      </c>
      <c r="B1947" s="118">
        <v>1120</v>
      </c>
      <c r="C1947" s="40">
        <f>'[1]поміс розб'!AE667</f>
        <v>0</v>
      </c>
      <c r="D1947" s="40"/>
      <c r="E1947" s="40">
        <f t="shared" ref="E1947:E1953" si="69">C1947+D1947</f>
        <v>0</v>
      </c>
    </row>
    <row r="1948" spans="1:5" ht="15.75" hidden="1">
      <c r="A1948" s="99" t="s">
        <v>130</v>
      </c>
      <c r="B1948" s="118">
        <v>1130</v>
      </c>
      <c r="C1948" s="40">
        <f>'[1]поміс розб'!AE668</f>
        <v>0</v>
      </c>
      <c r="D1948" s="40">
        <f>'[1]СП ЗВ'!C1596</f>
        <v>0</v>
      </c>
      <c r="E1948" s="40">
        <f t="shared" si="69"/>
        <v>0</v>
      </c>
    </row>
    <row r="1949" spans="1:5" ht="26.25" hidden="1">
      <c r="A1949" s="100" t="s">
        <v>131</v>
      </c>
      <c r="B1949" s="52">
        <v>1131</v>
      </c>
      <c r="C1949" s="40">
        <f>'[1]поміс розб'!AE669</f>
        <v>0</v>
      </c>
      <c r="D1949" s="40"/>
      <c r="E1949" s="40">
        <f t="shared" si="69"/>
        <v>0</v>
      </c>
    </row>
    <row r="1950" spans="1:5" ht="15" hidden="1">
      <c r="A1950" s="36" t="s">
        <v>132</v>
      </c>
      <c r="B1950" s="52">
        <v>1132</v>
      </c>
      <c r="C1950" s="40">
        <f>'[1]поміс розб'!AE670</f>
        <v>0</v>
      </c>
      <c r="D1950" s="40"/>
      <c r="E1950" s="40">
        <f t="shared" si="69"/>
        <v>0</v>
      </c>
    </row>
    <row r="1951" spans="1:5" ht="15" hidden="1">
      <c r="A1951" s="36" t="s">
        <v>133</v>
      </c>
      <c r="B1951" s="52">
        <v>1133</v>
      </c>
      <c r="C1951" s="40">
        <f>'[1]поміс розб'!AE671</f>
        <v>0</v>
      </c>
      <c r="D1951" s="40"/>
      <c r="E1951" s="40">
        <f t="shared" si="69"/>
        <v>0</v>
      </c>
    </row>
    <row r="1952" spans="1:5" ht="15" hidden="1">
      <c r="A1952" s="36" t="s">
        <v>134</v>
      </c>
      <c r="B1952" s="52">
        <v>1134</v>
      </c>
      <c r="C1952" s="40"/>
      <c r="D1952" s="40"/>
      <c r="E1952" s="40">
        <f t="shared" si="69"/>
        <v>0</v>
      </c>
    </row>
    <row r="1953" spans="1:5" ht="15" hidden="1">
      <c r="A1953" s="36" t="s">
        <v>44</v>
      </c>
      <c r="B1953" s="52">
        <v>1135</v>
      </c>
      <c r="C1953" s="40">
        <f>'[1]поміс розб'!AE672</f>
        <v>0</v>
      </c>
      <c r="D1953" s="40"/>
      <c r="E1953" s="40">
        <f t="shared" si="69"/>
        <v>0</v>
      </c>
    </row>
    <row r="1954" spans="1:5" s="81" customFormat="1" ht="15" hidden="1">
      <c r="A1954" s="101" t="s">
        <v>135</v>
      </c>
      <c r="B1954" s="52">
        <v>1136</v>
      </c>
      <c r="C1954" s="53"/>
      <c r="D1954" s="53"/>
      <c r="E1954" s="53"/>
    </row>
    <row r="1955" spans="1:5" s="81" customFormat="1" ht="26.25" hidden="1">
      <c r="A1955" s="101" t="s">
        <v>136</v>
      </c>
      <c r="B1955" s="52">
        <v>1137</v>
      </c>
      <c r="C1955" s="53">
        <f>'[1]поміс розб'!AE673</f>
        <v>0</v>
      </c>
      <c r="D1955" s="53"/>
      <c r="E1955" s="53">
        <f>C1955+D1955</f>
        <v>0</v>
      </c>
    </row>
    <row r="1956" spans="1:5" s="81" customFormat="1" ht="15" hidden="1">
      <c r="A1956" s="101" t="s">
        <v>137</v>
      </c>
      <c r="B1956" s="52">
        <v>1138</v>
      </c>
      <c r="C1956" s="53">
        <f>'[1]поміс розб'!AE674</f>
        <v>0</v>
      </c>
      <c r="D1956" s="53"/>
      <c r="E1956" s="53">
        <f>C1956+D1956</f>
        <v>0</v>
      </c>
    </row>
    <row r="1957" spans="1:5" s="81" customFormat="1" ht="15" hidden="1">
      <c r="A1957" s="101" t="s">
        <v>138</v>
      </c>
      <c r="B1957" s="52">
        <v>1139</v>
      </c>
      <c r="C1957" s="53">
        <f>'[1]поміс розб'!AE675</f>
        <v>0</v>
      </c>
      <c r="D1957" s="53"/>
      <c r="E1957" s="53">
        <f>C1957+D1957</f>
        <v>0</v>
      </c>
    </row>
    <row r="1958" spans="1:5" ht="15" hidden="1">
      <c r="A1958" s="39" t="s">
        <v>45</v>
      </c>
      <c r="B1958" s="118">
        <v>1140</v>
      </c>
      <c r="C1958" s="40">
        <f>'[1]поміс розб'!AE676</f>
        <v>0</v>
      </c>
      <c r="D1958" s="40"/>
      <c r="E1958" s="40">
        <f>C1958+D1958</f>
        <v>0</v>
      </c>
    </row>
    <row r="1959" spans="1:5" ht="24" hidden="1">
      <c r="A1959" s="103" t="s">
        <v>139</v>
      </c>
      <c r="B1959" s="118">
        <v>1150</v>
      </c>
      <c r="C1959" s="40"/>
      <c r="D1959" s="40"/>
      <c r="E1959" s="40"/>
    </row>
    <row r="1960" spans="1:5" ht="15" hidden="1">
      <c r="A1960" s="39" t="s">
        <v>47</v>
      </c>
      <c r="B1960" s="118">
        <v>1160</v>
      </c>
      <c r="C1960" s="40">
        <f>'[1]поміс розб'!AE677</f>
        <v>0</v>
      </c>
      <c r="D1960" s="40">
        <f>D1961+D1962+D1964+D1965+D1966+D1967</f>
        <v>0</v>
      </c>
      <c r="E1960" s="40">
        <f>C1960+D1960</f>
        <v>0</v>
      </c>
    </row>
    <row r="1961" spans="1:5" ht="15" hidden="1">
      <c r="A1961" s="36" t="s">
        <v>140</v>
      </c>
      <c r="B1961" s="52">
        <v>1161</v>
      </c>
      <c r="C1961" s="40">
        <f>'[1]поміс розб'!AE678</f>
        <v>0</v>
      </c>
      <c r="D1961" s="40"/>
      <c r="E1961" s="40">
        <f>C1961+D1961</f>
        <v>0</v>
      </c>
    </row>
    <row r="1962" spans="1:5" ht="15" hidden="1">
      <c r="A1962" s="36" t="s">
        <v>141</v>
      </c>
      <c r="B1962" s="30">
        <v>1162</v>
      </c>
      <c r="C1962" s="40">
        <f>'[1]поміс розб'!AE679</f>
        <v>0</v>
      </c>
      <c r="D1962" s="40"/>
      <c r="E1962" s="40">
        <f>C1962+D1962</f>
        <v>0</v>
      </c>
    </row>
    <row r="1963" spans="1:5" hidden="1">
      <c r="A1963" s="30">
        <v>1</v>
      </c>
      <c r="B1963" s="30">
        <v>2</v>
      </c>
      <c r="C1963" s="30">
        <v>3</v>
      </c>
      <c r="D1963" s="30">
        <v>4</v>
      </c>
      <c r="E1963" s="30">
        <v>5</v>
      </c>
    </row>
    <row r="1964" spans="1:5" ht="15" hidden="1">
      <c r="A1964" s="36" t="s">
        <v>142</v>
      </c>
      <c r="B1964" s="30">
        <v>1163</v>
      </c>
      <c r="C1964" s="40">
        <f>'[1]поміс розб'!AE680</f>
        <v>0</v>
      </c>
      <c r="D1964" s="59"/>
      <c r="E1964" s="40">
        <f>C1964+D1964</f>
        <v>0</v>
      </c>
    </row>
    <row r="1965" spans="1:5" ht="15" hidden="1">
      <c r="A1965" s="36" t="s">
        <v>143</v>
      </c>
      <c r="B1965" s="30">
        <v>1164</v>
      </c>
      <c r="C1965" s="40">
        <f>'[1]поміс розб'!AE681</f>
        <v>0</v>
      </c>
      <c r="D1965" s="59"/>
      <c r="E1965" s="55">
        <f>C1965+D1965</f>
        <v>0</v>
      </c>
    </row>
    <row r="1966" spans="1:5" ht="15" hidden="1">
      <c r="A1966" s="36" t="s">
        <v>53</v>
      </c>
      <c r="B1966" s="30">
        <v>1165</v>
      </c>
      <c r="C1966" s="40">
        <f>'[1]поміс розб'!AE682</f>
        <v>0</v>
      </c>
      <c r="D1966" s="59"/>
      <c r="E1966" s="40">
        <f>C1966+D1966</f>
        <v>0</v>
      </c>
    </row>
    <row r="1967" spans="1:5" ht="15" hidden="1">
      <c r="A1967" s="36" t="s">
        <v>144</v>
      </c>
      <c r="B1967" s="30">
        <v>1166</v>
      </c>
      <c r="C1967" s="40">
        <f>'[1]поміс розб'!AE683</f>
        <v>0</v>
      </c>
      <c r="D1967" s="59"/>
      <c r="E1967" s="40">
        <f>C1967+D1967</f>
        <v>0</v>
      </c>
    </row>
    <row r="1968" spans="1:5" ht="15" hidden="1">
      <c r="A1968" s="39" t="s">
        <v>145</v>
      </c>
      <c r="B1968" s="98">
        <v>1170</v>
      </c>
      <c r="C1968" s="40">
        <f>C1969+C1970</f>
        <v>0</v>
      </c>
      <c r="D1968" s="40">
        <f>D1969+D1970</f>
        <v>0</v>
      </c>
      <c r="E1968" s="40">
        <f>C1968+D1968</f>
        <v>0</v>
      </c>
    </row>
    <row r="1969" spans="1:5" ht="26.25" hidden="1">
      <c r="A1969" s="39" t="s">
        <v>146</v>
      </c>
      <c r="B1969" s="30">
        <v>1171</v>
      </c>
      <c r="C1969" s="40"/>
      <c r="D1969" s="40"/>
      <c r="E1969" s="40"/>
    </row>
    <row r="1970" spans="1:5" ht="26.25" hidden="1">
      <c r="A1970" s="39" t="s">
        <v>147</v>
      </c>
      <c r="B1970" s="30">
        <v>1172</v>
      </c>
      <c r="C1970" s="40">
        <f>'[1]поміс розб'!AE684</f>
        <v>0</v>
      </c>
      <c r="D1970" s="40"/>
      <c r="E1970" s="40">
        <f>C1970+D1970</f>
        <v>0</v>
      </c>
    </row>
    <row r="1971" spans="1:5" ht="15" hidden="1">
      <c r="A1971" s="104" t="s">
        <v>148</v>
      </c>
      <c r="B1971" s="97">
        <v>1200</v>
      </c>
      <c r="C1971" s="40"/>
      <c r="D1971" s="40"/>
      <c r="E1971" s="40"/>
    </row>
    <row r="1972" spans="1:5" ht="15" hidden="1">
      <c r="A1972" s="104" t="s">
        <v>149</v>
      </c>
      <c r="B1972" s="97">
        <v>1300</v>
      </c>
      <c r="C1972" s="59">
        <f>C1973+C1974+C1975+C1979</f>
        <v>9050</v>
      </c>
      <c r="D1972" s="59">
        <f>D1973+D1974+D1975+D1979</f>
        <v>0</v>
      </c>
      <c r="E1972" s="55">
        <f>C1972+D1972</f>
        <v>9050</v>
      </c>
    </row>
    <row r="1973" spans="1:5" ht="14.25" hidden="1">
      <c r="A1973" s="105" t="s">
        <v>150</v>
      </c>
      <c r="B1973" s="98">
        <v>1310</v>
      </c>
      <c r="C1973" s="61"/>
      <c r="D1973" s="61"/>
      <c r="E1973" s="61"/>
    </row>
    <row r="1974" spans="1:5" ht="14.25" hidden="1">
      <c r="A1974" s="103" t="s">
        <v>151</v>
      </c>
      <c r="B1974" s="98">
        <v>1320</v>
      </c>
      <c r="C1974" s="61"/>
      <c r="D1974" s="61"/>
      <c r="E1974" s="61"/>
    </row>
    <row r="1975" spans="1:5" ht="15" hidden="1">
      <c r="A1975" s="106" t="s">
        <v>152</v>
      </c>
      <c r="B1975" s="98">
        <v>1340</v>
      </c>
      <c r="C1975" s="59">
        <f>C1976+C1977+C1978</f>
        <v>9050</v>
      </c>
      <c r="D1975" s="59">
        <f>D1976+D1977+D1978</f>
        <v>0</v>
      </c>
      <c r="E1975" s="55">
        <f>C1975+D1975</f>
        <v>9050</v>
      </c>
    </row>
    <row r="1976" spans="1:5" ht="15" hidden="1">
      <c r="A1976" s="36" t="s">
        <v>153</v>
      </c>
      <c r="B1976" s="30">
        <v>1341</v>
      </c>
      <c r="C1976" s="59"/>
      <c r="D1976" s="59"/>
      <c r="E1976" s="59"/>
    </row>
    <row r="1977" spans="1:5" ht="15" hidden="1">
      <c r="A1977" s="36" t="s">
        <v>154</v>
      </c>
      <c r="B1977" s="30">
        <v>1342</v>
      </c>
      <c r="C1977" s="59"/>
      <c r="D1977" s="59"/>
      <c r="E1977" s="59"/>
    </row>
    <row r="1978" spans="1:5" ht="15" hidden="1">
      <c r="A1978" s="36" t="s">
        <v>155</v>
      </c>
      <c r="B1978" s="30">
        <v>1343</v>
      </c>
      <c r="C1978" s="40">
        <f>'[1]поміс розб'!AE688</f>
        <v>9050</v>
      </c>
      <c r="D1978" s="40"/>
      <c r="E1978" s="40">
        <f>C1978+D1978</f>
        <v>9050</v>
      </c>
    </row>
    <row r="1979" spans="1:5" ht="15" hidden="1">
      <c r="A1979" s="39" t="s">
        <v>156</v>
      </c>
      <c r="B1979" s="98">
        <v>1350</v>
      </c>
      <c r="C1979" s="40"/>
      <c r="D1979" s="40"/>
      <c r="E1979" s="40"/>
    </row>
    <row r="1980" spans="1:5" ht="15" hidden="1">
      <c r="A1980" s="44" t="s">
        <v>157</v>
      </c>
      <c r="B1980" s="97">
        <v>2000</v>
      </c>
      <c r="C1980" s="40">
        <f>C1981+C1996+C1997+C1998</f>
        <v>0</v>
      </c>
      <c r="D1980" s="40">
        <f>D1981+D1996+D1997+D1998</f>
        <v>0</v>
      </c>
      <c r="E1980" s="40">
        <f>C1980+D1980</f>
        <v>0</v>
      </c>
    </row>
    <row r="1981" spans="1:5" ht="15" hidden="1">
      <c r="A1981" s="104" t="s">
        <v>71</v>
      </c>
      <c r="B1981" s="97">
        <v>2100</v>
      </c>
      <c r="C1981" s="40">
        <f>C1982+C1983+C1987+C1991</f>
        <v>0</v>
      </c>
      <c r="D1981" s="40">
        <f>D1982+D1983+D1987+D1991</f>
        <v>0</v>
      </c>
      <c r="E1981" s="40">
        <f>C1981+D1981</f>
        <v>0</v>
      </c>
    </row>
    <row r="1982" spans="1:5" ht="15" hidden="1">
      <c r="A1982" s="107" t="s">
        <v>158</v>
      </c>
      <c r="B1982" s="98">
        <v>2110</v>
      </c>
      <c r="C1982" s="59">
        <f>'[1]поміс розб'!AE692</f>
        <v>0</v>
      </c>
      <c r="D1982" s="59"/>
      <c r="E1982" s="55">
        <f>C1982+D1982</f>
        <v>0</v>
      </c>
    </row>
    <row r="1983" spans="1:5" ht="14.25" hidden="1">
      <c r="A1983" s="104" t="s">
        <v>73</v>
      </c>
      <c r="B1983" s="97">
        <v>2120</v>
      </c>
      <c r="C1983" s="61"/>
      <c r="D1983" s="61"/>
      <c r="E1983" s="61"/>
    </row>
    <row r="1984" spans="1:5" ht="14.25" hidden="1">
      <c r="A1984" s="108" t="s">
        <v>159</v>
      </c>
      <c r="B1984" s="30">
        <v>2121</v>
      </c>
      <c r="C1984" s="64"/>
      <c r="D1984" s="64"/>
      <c r="E1984" s="64"/>
    </row>
    <row r="1985" spans="1:5" ht="15" hidden="1">
      <c r="A1985" s="100" t="s">
        <v>160</v>
      </c>
      <c r="B1985" s="30">
        <v>2122</v>
      </c>
      <c r="C1985" s="59"/>
      <c r="D1985" s="59"/>
      <c r="E1985" s="59"/>
    </row>
    <row r="1986" spans="1:5" ht="15" hidden="1">
      <c r="A1986" s="36" t="s">
        <v>161</v>
      </c>
      <c r="B1986" s="30">
        <v>2123</v>
      </c>
      <c r="C1986" s="40"/>
      <c r="D1986" s="40"/>
      <c r="E1986" s="40"/>
    </row>
    <row r="1987" spans="1:5" ht="15" hidden="1">
      <c r="A1987" s="104" t="s">
        <v>76</v>
      </c>
      <c r="B1987" s="97">
        <v>2130</v>
      </c>
      <c r="C1987" s="40">
        <f>C1988+C1989+C1990</f>
        <v>0</v>
      </c>
      <c r="D1987" s="40">
        <f>D1988+D1989+D1990</f>
        <v>0</v>
      </c>
      <c r="E1987" s="49">
        <f>C1987+D1987</f>
        <v>0</v>
      </c>
    </row>
    <row r="1988" spans="1:5" ht="15" hidden="1">
      <c r="A1988" s="36" t="s">
        <v>162</v>
      </c>
      <c r="B1988" s="30">
        <v>2131</v>
      </c>
      <c r="C1988" s="40"/>
      <c r="D1988" s="40"/>
      <c r="E1988" s="49"/>
    </row>
    <row r="1989" spans="1:5" ht="15" hidden="1">
      <c r="A1989" s="108" t="s">
        <v>163</v>
      </c>
      <c r="B1989" s="30">
        <v>2132</v>
      </c>
      <c r="C1989" s="40"/>
      <c r="D1989" s="40"/>
      <c r="E1989" s="49"/>
    </row>
    <row r="1990" spans="1:5" ht="15" hidden="1">
      <c r="A1990" s="109" t="s">
        <v>164</v>
      </c>
      <c r="B1990" s="30">
        <v>2133</v>
      </c>
      <c r="C1990" s="40">
        <f>'[1]поміс розб'!AE693</f>
        <v>0</v>
      </c>
      <c r="D1990" s="40"/>
      <c r="E1990" s="49">
        <f>C1990+D1990</f>
        <v>0</v>
      </c>
    </row>
    <row r="1991" spans="1:5" ht="15" hidden="1">
      <c r="A1991" s="104" t="s">
        <v>165</v>
      </c>
      <c r="B1991" s="97">
        <v>2140</v>
      </c>
      <c r="C1991" s="40"/>
      <c r="D1991" s="40"/>
      <c r="E1991" s="40"/>
    </row>
    <row r="1992" spans="1:5" ht="15" hidden="1">
      <c r="A1992" s="36" t="s">
        <v>166</v>
      </c>
      <c r="B1992" s="30">
        <v>2141</v>
      </c>
      <c r="C1992" s="59"/>
      <c r="D1992" s="59"/>
      <c r="E1992" s="59"/>
    </row>
    <row r="1993" spans="1:5" ht="15" hidden="1">
      <c r="A1993" s="108" t="s">
        <v>167</v>
      </c>
      <c r="B1993" s="30">
        <v>2142</v>
      </c>
      <c r="C1993" s="40"/>
      <c r="D1993" s="40"/>
      <c r="E1993" s="40"/>
    </row>
    <row r="1994" spans="1:5" ht="15" hidden="1">
      <c r="A1994" s="109" t="s">
        <v>168</v>
      </c>
      <c r="B1994" s="30">
        <v>2143</v>
      </c>
      <c r="C1994" s="40"/>
      <c r="D1994" s="40"/>
      <c r="E1994" s="40"/>
    </row>
    <row r="1995" spans="1:5" ht="15" hidden="1">
      <c r="A1995" s="36" t="s">
        <v>169</v>
      </c>
      <c r="B1995" s="30">
        <v>2144</v>
      </c>
      <c r="C1995" s="40"/>
      <c r="D1995" s="40"/>
      <c r="E1995" s="40"/>
    </row>
    <row r="1996" spans="1:5" ht="15" hidden="1">
      <c r="A1996" s="36" t="s">
        <v>83</v>
      </c>
      <c r="B1996" s="30">
        <v>2200</v>
      </c>
      <c r="C1996" s="40"/>
      <c r="D1996" s="40"/>
      <c r="E1996" s="40"/>
    </row>
    <row r="1997" spans="1:5" ht="15" hidden="1">
      <c r="A1997" s="36" t="s">
        <v>170</v>
      </c>
      <c r="B1997" s="30">
        <v>2300</v>
      </c>
      <c r="C1997" s="40"/>
      <c r="D1997" s="40"/>
      <c r="E1997" s="40"/>
    </row>
    <row r="1998" spans="1:5" ht="15" hidden="1">
      <c r="A1998" s="104" t="s">
        <v>85</v>
      </c>
      <c r="B1998" s="97">
        <v>2400</v>
      </c>
      <c r="C1998" s="59"/>
      <c r="D1998" s="59"/>
      <c r="E1998" s="59"/>
    </row>
    <row r="1999" spans="1:5" ht="15" hidden="1">
      <c r="A1999" s="36" t="s">
        <v>86</v>
      </c>
      <c r="B1999" s="30">
        <v>2410</v>
      </c>
      <c r="C1999" s="40"/>
      <c r="D1999" s="40"/>
      <c r="E1999" s="40"/>
    </row>
    <row r="2000" spans="1:5" ht="15" hidden="1">
      <c r="A2000" s="108" t="s">
        <v>87</v>
      </c>
      <c r="B2000" s="30">
        <v>2420</v>
      </c>
      <c r="C2000" s="40"/>
      <c r="D2000" s="40"/>
      <c r="E2000" s="40"/>
    </row>
    <row r="2001" spans="1:5" ht="15" hidden="1">
      <c r="A2001" s="36" t="s">
        <v>89</v>
      </c>
      <c r="B2001" s="30">
        <v>2430</v>
      </c>
      <c r="C2001" s="40"/>
      <c r="D2001" s="40"/>
      <c r="E2001" s="40"/>
    </row>
    <row r="2002" spans="1:5" ht="15" hidden="1">
      <c r="A2002" s="36" t="s">
        <v>171</v>
      </c>
      <c r="B2002" s="30">
        <v>2440</v>
      </c>
      <c r="C2002" s="40"/>
      <c r="D2002" s="40"/>
      <c r="E2002" s="40"/>
    </row>
    <row r="2003" spans="1:5" ht="15" hidden="1">
      <c r="A2003" s="100" t="s">
        <v>90</v>
      </c>
      <c r="B2003" s="30">
        <v>3000</v>
      </c>
      <c r="C2003" s="40"/>
      <c r="D2003" s="40"/>
      <c r="E2003" s="40"/>
    </row>
    <row r="2004" spans="1:5" ht="15" hidden="1">
      <c r="A2004" s="44" t="s">
        <v>91</v>
      </c>
      <c r="B2004" s="97">
        <v>4110</v>
      </c>
      <c r="C2004" s="40"/>
      <c r="D2004" s="40"/>
      <c r="E2004" s="40"/>
    </row>
    <row r="2005" spans="1:5" ht="15" hidden="1">
      <c r="A2005" s="110" t="s">
        <v>92</v>
      </c>
      <c r="B2005" s="30">
        <v>4111</v>
      </c>
      <c r="C2005" s="40"/>
      <c r="D2005" s="40"/>
      <c r="E2005" s="40"/>
    </row>
    <row r="2006" spans="1:5" ht="15" hidden="1">
      <c r="A2006" s="110" t="s">
        <v>172</v>
      </c>
      <c r="B2006" s="30">
        <v>4112</v>
      </c>
      <c r="C2006" s="40"/>
      <c r="D2006" s="40"/>
      <c r="E2006" s="40"/>
    </row>
    <row r="2007" spans="1:5" ht="15" hidden="1">
      <c r="A2007" s="110" t="s">
        <v>173</v>
      </c>
      <c r="B2007" s="30">
        <v>4113</v>
      </c>
      <c r="C2007" s="40"/>
      <c r="D2007" s="40"/>
      <c r="E2007" s="40"/>
    </row>
    <row r="2008" spans="1:5" ht="15" hidden="1">
      <c r="A2008" s="44" t="s">
        <v>95</v>
      </c>
      <c r="B2008" s="97">
        <v>4210</v>
      </c>
      <c r="C2008" s="40"/>
      <c r="D2008" s="40"/>
      <c r="E2008" s="40"/>
    </row>
    <row r="2009" spans="1:5" hidden="1">
      <c r="A2009" s="111"/>
      <c r="B2009" s="25"/>
      <c r="C2009" s="112"/>
      <c r="D2009" s="113"/>
      <c r="E2009" s="25"/>
    </row>
    <row r="2010" spans="1:5" hidden="1"/>
    <row r="2011" spans="1:5" ht="15" hidden="1">
      <c r="A2011" s="72" t="str">
        <f>$A$216</f>
        <v xml:space="preserve">Керівник        </v>
      </c>
      <c r="B2011" s="73"/>
      <c r="C2011" s="73"/>
      <c r="D2011" s="73" t="str">
        <f>$D$216</f>
        <v>А.Р.Садченко</v>
      </c>
      <c r="E2011" s="73"/>
    </row>
    <row r="2012" spans="1:5" ht="15" hidden="1">
      <c r="A2012" s="72"/>
      <c r="B2012" s="76" t="s">
        <v>101</v>
      </c>
      <c r="C2012" s="76"/>
      <c r="D2012" s="76" t="s">
        <v>102</v>
      </c>
      <c r="E2012" s="76"/>
    </row>
    <row r="2013" spans="1:5" hidden="1"/>
    <row r="2014" spans="1:5" ht="15" hidden="1">
      <c r="A2014" s="74" t="s">
        <v>99</v>
      </c>
      <c r="B2014" s="73"/>
      <c r="C2014" s="73"/>
      <c r="D2014" s="73" t="s">
        <v>100</v>
      </c>
      <c r="E2014" s="73"/>
    </row>
    <row r="2015" spans="1:5" hidden="1">
      <c r="A2015" s="75"/>
      <c r="B2015" s="76" t="s">
        <v>101</v>
      </c>
      <c r="C2015" s="76"/>
      <c r="D2015" s="76" t="s">
        <v>102</v>
      </c>
      <c r="E2015" s="76"/>
    </row>
    <row r="2016" spans="1:5" ht="15" hidden="1">
      <c r="A2016" s="83">
        <f>A1906</f>
        <v>43164</v>
      </c>
      <c r="B2016" s="11"/>
      <c r="C2016" s="11"/>
      <c r="D2016" s="11"/>
      <c r="E2016" s="11"/>
    </row>
    <row r="2017" spans="1:5" ht="15" hidden="1">
      <c r="A2017" s="78" t="s">
        <v>104</v>
      </c>
      <c r="B2017" s="11"/>
      <c r="C2017" s="11"/>
      <c r="D2017" s="11"/>
      <c r="E2017" s="11"/>
    </row>
    <row r="2018" spans="1:5" ht="15" hidden="1">
      <c r="A2018" s="78"/>
      <c r="B2018" s="11"/>
      <c r="C2018" s="11"/>
      <c r="D2018" s="11"/>
      <c r="E2018" s="11">
        <v>34</v>
      </c>
    </row>
    <row r="2019" spans="1:5" ht="10.5" hidden="1" customHeight="1">
      <c r="E2019" s="1">
        <v>35</v>
      </c>
    </row>
    <row r="2020" spans="1:5" ht="12.75" hidden="1" customHeight="1">
      <c r="C2020" s="2"/>
      <c r="D2020" s="3" t="s">
        <v>0</v>
      </c>
      <c r="E2020" s="4"/>
    </row>
    <row r="2021" spans="1:5" hidden="1">
      <c r="C2021" s="135" t="str">
        <f>$C$2</f>
        <v>Наказ Міністерства фінансів України 28.01.2002 №57 (у редакції наказу Міністерства фінансів України від 04.12.2015 №1118)</v>
      </c>
      <c r="D2021" s="135"/>
      <c r="E2021" s="135"/>
    </row>
    <row r="2022" spans="1:5" ht="13.5" hidden="1" customHeight="1">
      <c r="C2022" s="135"/>
      <c r="D2022" s="135"/>
      <c r="E2022" s="135"/>
    </row>
    <row r="2023" spans="1:5" ht="4.5" hidden="1" customHeight="1">
      <c r="A2023" s="5"/>
      <c r="B2023" s="6"/>
      <c r="C2023" s="135"/>
      <c r="D2023" s="135"/>
      <c r="E2023" s="135"/>
    </row>
    <row r="2024" spans="1:5" ht="15.75" hidden="1">
      <c r="A2024" s="7" t="str">
        <f>A1913</f>
        <v>ЗВЕДЕНИЙ   КОШТОРИС  НА 2018 РІК</v>
      </c>
      <c r="B2024" s="8"/>
      <c r="C2024" s="8"/>
      <c r="D2024" s="8"/>
      <c r="E2024" s="8"/>
    </row>
    <row r="2025" spans="1:5" ht="12" hidden="1" customHeight="1">
      <c r="A2025" s="9"/>
      <c r="B2025" s="10"/>
      <c r="C2025" s="10"/>
      <c r="D2025" s="10"/>
      <c r="E2025" s="10"/>
    </row>
    <row r="2026" spans="1:5" ht="15" hidden="1">
      <c r="A2026" s="12"/>
      <c r="B2026" s="13"/>
      <c r="C2026" s="13"/>
      <c r="D2026" s="13"/>
      <c r="E2026" s="13"/>
    </row>
    <row r="2027" spans="1:5" ht="15" hidden="1">
      <c r="A2027" s="14" t="s">
        <v>3</v>
      </c>
      <c r="B2027" s="14"/>
      <c r="C2027" s="14"/>
      <c r="D2027" s="14"/>
      <c r="E2027" s="14"/>
    </row>
    <row r="2028" spans="1:5" ht="15" hidden="1">
      <c r="A2028" s="9" t="str">
        <f>$A$9</f>
        <v>код та назва відомчої класифікації видатків та кредитування бюджету</v>
      </c>
      <c r="B2028" s="15" t="str">
        <f>$B$9</f>
        <v>06</v>
      </c>
      <c r="C2028" s="16" t="str">
        <f>$C$9</f>
        <v>Орган з питань освіти і науки</v>
      </c>
      <c r="D2028" s="17"/>
      <c r="E2028" s="17"/>
    </row>
    <row r="2029" spans="1:5" ht="15.75" hidden="1" customHeight="1">
      <c r="A2029" s="9" t="s">
        <v>7</v>
      </c>
      <c r="B2029" s="18"/>
      <c r="C2029" s="19"/>
      <c r="D2029" s="19"/>
      <c r="E2029" s="19"/>
    </row>
    <row r="2030" spans="1:5" ht="24" hidden="1" customHeight="1">
      <c r="A2030" s="119" t="s">
        <v>106</v>
      </c>
      <c r="B2030" s="135">
        <f>'[1]поміс розб'!V817</f>
        <v>0</v>
      </c>
      <c r="C2030" s="135"/>
      <c r="D2030" s="135"/>
      <c r="E2030" s="135"/>
    </row>
    <row r="2031" spans="1:5" ht="12.75" hidden="1" customHeight="1">
      <c r="A2031" s="9" t="s">
        <v>8</v>
      </c>
      <c r="B2031" s="17"/>
      <c r="C2031" s="17"/>
      <c r="D2031" s="17"/>
      <c r="E2031" s="17"/>
    </row>
    <row r="2032" spans="1:5" ht="9.75" hidden="1" customHeight="1">
      <c r="A2032" s="22"/>
      <c r="B2032" s="22"/>
      <c r="C2032" s="22"/>
      <c r="D2032" s="22"/>
      <c r="E2032" s="22" t="s">
        <v>9</v>
      </c>
    </row>
    <row r="2033" spans="1:5" hidden="1">
      <c r="A2033" s="23" t="s">
        <v>10</v>
      </c>
      <c r="B2033" s="23" t="s">
        <v>11</v>
      </c>
      <c r="C2033" s="23" t="s">
        <v>12</v>
      </c>
      <c r="D2033" s="24"/>
      <c r="E2033" s="134" t="s">
        <v>13</v>
      </c>
    </row>
    <row r="2034" spans="1:5" ht="24" hidden="1">
      <c r="A2034" s="27"/>
      <c r="B2034" s="27"/>
      <c r="C2034" s="28" t="s">
        <v>14</v>
      </c>
      <c r="D2034" s="29" t="s">
        <v>15</v>
      </c>
      <c r="E2034" s="134"/>
    </row>
    <row r="2035" spans="1:5" hidden="1">
      <c r="A2035" s="30">
        <v>1</v>
      </c>
      <c r="B2035" s="30">
        <v>2</v>
      </c>
      <c r="C2035" s="30">
        <v>3</v>
      </c>
      <c r="D2035" s="31">
        <v>4</v>
      </c>
      <c r="E2035" s="30">
        <v>5</v>
      </c>
    </row>
    <row r="2036" spans="1:5" ht="15" hidden="1">
      <c r="A2036" s="32" t="s">
        <v>16</v>
      </c>
      <c r="B2036" s="33" t="s">
        <v>17</v>
      </c>
      <c r="C2036" s="34">
        <f>C2037</f>
        <v>0</v>
      </c>
      <c r="D2036" s="34">
        <f>D2038</f>
        <v>0</v>
      </c>
      <c r="E2036" s="34">
        <f>C2036+D2036</f>
        <v>0</v>
      </c>
    </row>
    <row r="2037" spans="1:5" ht="15" hidden="1">
      <c r="A2037" s="36" t="s">
        <v>18</v>
      </c>
      <c r="B2037" s="30" t="s">
        <v>17</v>
      </c>
      <c r="C2037" s="34">
        <f>C2052</f>
        <v>0</v>
      </c>
      <c r="D2037" s="37" t="s">
        <v>17</v>
      </c>
      <c r="E2037" s="34">
        <f>C2037</f>
        <v>0</v>
      </c>
    </row>
    <row r="2038" spans="1:5" ht="15" hidden="1">
      <c r="A2038" s="36" t="s">
        <v>19</v>
      </c>
      <c r="B2038" s="30" t="s">
        <v>17</v>
      </c>
      <c r="C2038" s="30" t="s">
        <v>17</v>
      </c>
      <c r="D2038" s="34">
        <f>D2039+D2044+D2047</f>
        <v>0</v>
      </c>
      <c r="E2038" s="34">
        <f>D2038</f>
        <v>0</v>
      </c>
    </row>
    <row r="2039" spans="1:5" ht="23.25" hidden="1">
      <c r="A2039" s="38" t="s">
        <v>20</v>
      </c>
      <c r="B2039" s="30">
        <v>25010000</v>
      </c>
      <c r="C2039" s="37" t="s">
        <v>17</v>
      </c>
      <c r="D2039" s="34">
        <f>SUM(D2040:D2043)</f>
        <v>0</v>
      </c>
      <c r="E2039" s="34">
        <f>SUM(E2040:E2043)</f>
        <v>0</v>
      </c>
    </row>
    <row r="2040" spans="1:5" ht="14.25" hidden="1" customHeight="1">
      <c r="A2040" s="38" t="s">
        <v>21</v>
      </c>
      <c r="B2040" s="30">
        <v>25010100</v>
      </c>
      <c r="C2040" s="37" t="s">
        <v>17</v>
      </c>
      <c r="D2040" s="34"/>
      <c r="E2040" s="34">
        <f t="shared" ref="E2040:E2047" si="70">D2040</f>
        <v>0</v>
      </c>
    </row>
    <row r="2041" spans="1:5" ht="15" hidden="1">
      <c r="A2041" s="38" t="s">
        <v>22</v>
      </c>
      <c r="B2041" s="30">
        <v>25010200</v>
      </c>
      <c r="C2041" s="37" t="s">
        <v>17</v>
      </c>
      <c r="D2041" s="34"/>
      <c r="E2041" s="34">
        <f t="shared" si="70"/>
        <v>0</v>
      </c>
    </row>
    <row r="2042" spans="1:5" ht="15" hidden="1">
      <c r="A2042" s="38" t="s">
        <v>23</v>
      </c>
      <c r="B2042" s="30">
        <v>25010300</v>
      </c>
      <c r="C2042" s="37" t="s">
        <v>17</v>
      </c>
      <c r="D2042" s="34"/>
      <c r="E2042" s="34">
        <f t="shared" si="70"/>
        <v>0</v>
      </c>
    </row>
    <row r="2043" spans="1:5" ht="23.25" hidden="1">
      <c r="A2043" s="38" t="s">
        <v>24</v>
      </c>
      <c r="B2043" s="30">
        <v>25010400</v>
      </c>
      <c r="C2043" s="37" t="s">
        <v>17</v>
      </c>
      <c r="D2043" s="34"/>
      <c r="E2043" s="34">
        <f t="shared" si="70"/>
        <v>0</v>
      </c>
    </row>
    <row r="2044" spans="1:5" ht="15" hidden="1">
      <c r="A2044" s="39" t="s">
        <v>25</v>
      </c>
      <c r="B2044" s="30">
        <v>25020000</v>
      </c>
      <c r="C2044" s="37" t="s">
        <v>17</v>
      </c>
      <c r="D2044" s="34">
        <f>D2045+D2046</f>
        <v>0</v>
      </c>
      <c r="E2044" s="34">
        <f t="shared" si="70"/>
        <v>0</v>
      </c>
    </row>
    <row r="2045" spans="1:5" ht="15" hidden="1">
      <c r="A2045" s="39" t="s">
        <v>26</v>
      </c>
      <c r="B2045" s="30">
        <v>25020100</v>
      </c>
      <c r="C2045" s="37" t="s">
        <v>17</v>
      </c>
      <c r="D2045" s="40"/>
      <c r="E2045" s="34">
        <f t="shared" si="70"/>
        <v>0</v>
      </c>
    </row>
    <row r="2046" spans="1:5" ht="45" hidden="1" customHeight="1">
      <c r="A2046" s="38" t="s">
        <v>27</v>
      </c>
      <c r="B2046" s="41">
        <v>25020200</v>
      </c>
      <c r="C2046" s="37" t="s">
        <v>17</v>
      </c>
      <c r="D2046" s="40">
        <f>'[1]СП ЗВ'!K399</f>
        <v>0</v>
      </c>
      <c r="E2046" s="40">
        <f t="shared" si="70"/>
        <v>0</v>
      </c>
    </row>
    <row r="2047" spans="1:5" ht="15" hidden="1">
      <c r="A2047" s="39" t="s">
        <v>28</v>
      </c>
      <c r="B2047" s="30"/>
      <c r="C2047" s="37" t="s">
        <v>17</v>
      </c>
      <c r="D2047" s="40"/>
      <c r="E2047" s="40">
        <f t="shared" si="70"/>
        <v>0</v>
      </c>
    </row>
    <row r="2048" spans="1:5" ht="15" hidden="1" customHeight="1">
      <c r="A2048" s="39" t="s">
        <v>29</v>
      </c>
      <c r="B2048" s="30"/>
      <c r="C2048" s="37" t="s">
        <v>17</v>
      </c>
      <c r="D2048" s="40"/>
      <c r="E2048" s="40"/>
    </row>
    <row r="2049" spans="1:5" ht="25.5" hidden="1">
      <c r="A2049" s="43" t="s">
        <v>30</v>
      </c>
      <c r="B2049" s="30"/>
      <c r="C2049" s="37" t="s">
        <v>17</v>
      </c>
      <c r="D2049" s="40"/>
      <c r="E2049" s="40">
        <f>D2049</f>
        <v>0</v>
      </c>
    </row>
    <row r="2050" spans="1:5" ht="15" hidden="1">
      <c r="A2050" s="135" t="s">
        <v>31</v>
      </c>
      <c r="B2050" s="30"/>
      <c r="C2050" s="37" t="s">
        <v>17</v>
      </c>
      <c r="D2050" s="40"/>
      <c r="E2050" s="40"/>
    </row>
    <row r="2051" spans="1:5" ht="20.25" hidden="1" customHeight="1">
      <c r="A2051" s="135"/>
      <c r="B2051" s="30"/>
      <c r="C2051" s="37" t="s">
        <v>17</v>
      </c>
      <c r="D2051" s="37" t="s">
        <v>32</v>
      </c>
      <c r="E2051" s="37" t="s">
        <v>32</v>
      </c>
    </row>
    <row r="2052" spans="1:5" ht="15" hidden="1">
      <c r="A2052" s="44" t="s">
        <v>33</v>
      </c>
      <c r="B2052" s="30" t="s">
        <v>17</v>
      </c>
      <c r="C2052" s="40">
        <f>C2053+C2117+C2121+C2093+C2122</f>
        <v>0</v>
      </c>
      <c r="D2052" s="40">
        <f>D2053+D2117+D2121+D2093+D2122</f>
        <v>0</v>
      </c>
      <c r="E2052" s="40">
        <f>C2052+D2052</f>
        <v>0</v>
      </c>
    </row>
    <row r="2053" spans="1:5" ht="15.75" hidden="1">
      <c r="A2053" s="45" t="s">
        <v>34</v>
      </c>
      <c r="B2053" s="46">
        <v>2000</v>
      </c>
      <c r="C2053" s="40">
        <f>C2054+C2058+C2059+C2081+C2084+C2088+C2092</f>
        <v>0</v>
      </c>
      <c r="D2053" s="40">
        <f>D2054+D2058+D2059+D2081+D2084+D2088+D2092</f>
        <v>0</v>
      </c>
      <c r="E2053" s="40">
        <f>C2053+D2053</f>
        <v>0</v>
      </c>
    </row>
    <row r="2054" spans="1:5" ht="15.75" hidden="1">
      <c r="A2054" s="47" t="s">
        <v>35</v>
      </c>
      <c r="B2054" s="46">
        <v>2110</v>
      </c>
      <c r="C2054" s="40">
        <f>C2055</f>
        <v>0</v>
      </c>
      <c r="D2054" s="40">
        <f>D2055</f>
        <v>0</v>
      </c>
      <c r="E2054" s="40">
        <f>C2054+D2054</f>
        <v>0</v>
      </c>
    </row>
    <row r="2055" spans="1:5" ht="15" hidden="1" customHeight="1">
      <c r="A2055" s="48" t="s">
        <v>36</v>
      </c>
      <c r="B2055" s="46">
        <v>2111</v>
      </c>
      <c r="C2055" s="49"/>
      <c r="D2055" s="49"/>
      <c r="E2055" s="40">
        <f>C2055+D2055</f>
        <v>0</v>
      </c>
    </row>
    <row r="2056" spans="1:5" ht="15.75" hidden="1">
      <c r="A2056" s="48" t="s">
        <v>37</v>
      </c>
      <c r="B2056" s="46">
        <v>2112</v>
      </c>
      <c r="C2056" s="40"/>
      <c r="D2056" s="40"/>
      <c r="E2056" s="40"/>
    </row>
    <row r="2057" spans="1:5" ht="15" hidden="1" customHeight="1">
      <c r="A2057" s="36"/>
      <c r="B2057" s="30">
        <v>1113</v>
      </c>
      <c r="C2057" s="40"/>
      <c r="D2057" s="40"/>
      <c r="E2057" s="40"/>
    </row>
    <row r="2058" spans="1:5" ht="15.75" hidden="1">
      <c r="A2058" s="47" t="s">
        <v>38</v>
      </c>
      <c r="B2058" s="46">
        <v>2120</v>
      </c>
      <c r="C2058" s="40"/>
      <c r="D2058" s="40"/>
      <c r="E2058" s="40">
        <f t="shared" ref="E2058:E2064" si="71">C2058+D2058</f>
        <v>0</v>
      </c>
    </row>
    <row r="2059" spans="1:5" ht="15.75" hidden="1">
      <c r="A2059" s="47" t="s">
        <v>39</v>
      </c>
      <c r="B2059" s="46">
        <v>2200</v>
      </c>
      <c r="C2059" s="40">
        <f>C2060+C2061+C2062+C2069+C2070+C2071+C2078</f>
        <v>0</v>
      </c>
      <c r="D2059" s="40">
        <f>D2060+D2061+D2062+D2069+D2070+D2071+D2078</f>
        <v>0</v>
      </c>
      <c r="E2059" s="40">
        <f t="shared" si="71"/>
        <v>0</v>
      </c>
    </row>
    <row r="2060" spans="1:5" ht="15.75" hidden="1">
      <c r="A2060" s="50" t="s">
        <v>40</v>
      </c>
      <c r="B2060" s="46">
        <v>2210</v>
      </c>
      <c r="C2060" s="40"/>
      <c r="D2060" s="40"/>
      <c r="E2060" s="40">
        <f t="shared" si="71"/>
        <v>0</v>
      </c>
    </row>
    <row r="2061" spans="1:5" ht="15.75" hidden="1">
      <c r="A2061" s="50" t="s">
        <v>41</v>
      </c>
      <c r="B2061" s="46">
        <v>2220</v>
      </c>
      <c r="C2061" s="40"/>
      <c r="D2061" s="40"/>
      <c r="E2061" s="40">
        <f t="shared" si="71"/>
        <v>0</v>
      </c>
    </row>
    <row r="2062" spans="1:5" ht="15.75" hidden="1">
      <c r="A2062" s="50" t="s">
        <v>42</v>
      </c>
      <c r="B2062" s="46">
        <v>2230</v>
      </c>
      <c r="C2062" s="40"/>
      <c r="D2062" s="40"/>
      <c r="E2062" s="40">
        <f t="shared" si="71"/>
        <v>0</v>
      </c>
    </row>
    <row r="2063" spans="1:5" s="81" customFormat="1" ht="15" hidden="1" customHeight="1">
      <c r="A2063" s="50" t="s">
        <v>43</v>
      </c>
      <c r="B2063" s="46">
        <v>2240</v>
      </c>
      <c r="C2063" s="40"/>
      <c r="D2063" s="40"/>
      <c r="E2063" s="40">
        <f t="shared" si="71"/>
        <v>0</v>
      </c>
    </row>
    <row r="2064" spans="1:5" s="81" customFormat="1" ht="26.25" hidden="1" customHeight="1">
      <c r="A2064" s="51" t="s">
        <v>44</v>
      </c>
      <c r="B2064" s="52">
        <v>1135</v>
      </c>
      <c r="C2064" s="40"/>
      <c r="D2064" s="40"/>
      <c r="E2064" s="40">
        <f t="shared" si="71"/>
        <v>0</v>
      </c>
    </row>
    <row r="2065" spans="1:5" s="81" customFormat="1" ht="15" hidden="1" customHeight="1">
      <c r="A2065" s="36"/>
      <c r="B2065" s="30">
        <v>1136</v>
      </c>
      <c r="C2065" s="53"/>
      <c r="D2065" s="53"/>
      <c r="E2065" s="53"/>
    </row>
    <row r="2066" spans="1:5" s="81" customFormat="1" ht="15" hidden="1" customHeight="1">
      <c r="A2066" s="36"/>
      <c r="B2066" s="30">
        <v>1137</v>
      </c>
      <c r="C2066" s="53"/>
      <c r="D2066" s="53"/>
      <c r="E2066" s="53"/>
    </row>
    <row r="2067" spans="1:5" ht="15" hidden="1" customHeight="1">
      <c r="A2067" s="36"/>
      <c r="B2067" s="30">
        <v>1138</v>
      </c>
      <c r="C2067" s="53"/>
      <c r="D2067" s="53"/>
      <c r="E2067" s="53"/>
    </row>
    <row r="2068" spans="1:5" ht="15" hidden="1" customHeight="1">
      <c r="A2068" s="36"/>
      <c r="B2068" s="30">
        <v>1139</v>
      </c>
      <c r="C2068" s="53"/>
      <c r="D2068" s="53"/>
      <c r="E2068" s="53"/>
    </row>
    <row r="2069" spans="1:5" ht="15.75" hidden="1">
      <c r="A2069" s="50" t="s">
        <v>45</v>
      </c>
      <c r="B2069" s="46">
        <v>2250</v>
      </c>
      <c r="C2069" s="40"/>
      <c r="D2069" s="40"/>
      <c r="E2069" s="40">
        <f>C2069+D2069</f>
        <v>0</v>
      </c>
    </row>
    <row r="2070" spans="1:5" ht="15.75" hidden="1">
      <c r="A2070" s="50" t="s">
        <v>46</v>
      </c>
      <c r="B2070" s="46">
        <v>2260</v>
      </c>
      <c r="C2070" s="40"/>
      <c r="D2070" s="40"/>
      <c r="E2070" s="40"/>
    </row>
    <row r="2071" spans="1:5" ht="15.75" hidden="1">
      <c r="A2071" s="50" t="s">
        <v>47</v>
      </c>
      <c r="B2071" s="46">
        <v>2270</v>
      </c>
      <c r="C2071" s="40"/>
      <c r="D2071" s="40"/>
      <c r="E2071" s="40">
        <f t="shared" ref="E2071:E2078" si="72">C2071+D2071</f>
        <v>0</v>
      </c>
    </row>
    <row r="2072" spans="1:5" ht="15.75" hidden="1">
      <c r="A2072" s="48" t="s">
        <v>48</v>
      </c>
      <c r="B2072" s="46">
        <v>2271</v>
      </c>
      <c r="C2072" s="40"/>
      <c r="D2072" s="40"/>
      <c r="E2072" s="40">
        <f t="shared" si="72"/>
        <v>0</v>
      </c>
    </row>
    <row r="2073" spans="1:5" ht="15.75" hidden="1">
      <c r="A2073" s="48" t="s">
        <v>49</v>
      </c>
      <c r="B2073" s="46">
        <v>2272</v>
      </c>
      <c r="C2073" s="40"/>
      <c r="D2073" s="40"/>
      <c r="E2073" s="40">
        <f t="shared" si="72"/>
        <v>0</v>
      </c>
    </row>
    <row r="2074" spans="1:5" ht="15.75" hidden="1">
      <c r="A2074" s="48" t="s">
        <v>50</v>
      </c>
      <c r="B2074" s="46">
        <v>2273</v>
      </c>
      <c r="C2074" s="40"/>
      <c r="D2074" s="59"/>
      <c r="E2074" s="40">
        <f t="shared" si="72"/>
        <v>0</v>
      </c>
    </row>
    <row r="2075" spans="1:5" ht="15.75" hidden="1">
      <c r="A2075" s="48" t="s">
        <v>51</v>
      </c>
      <c r="B2075" s="46">
        <v>2274</v>
      </c>
      <c r="C2075" s="40"/>
      <c r="D2075" s="59"/>
      <c r="E2075" s="55">
        <f t="shared" si="72"/>
        <v>0</v>
      </c>
    </row>
    <row r="2076" spans="1:5" ht="15.75" hidden="1" customHeight="1">
      <c r="A2076" s="48" t="s">
        <v>52</v>
      </c>
      <c r="B2076" s="46">
        <v>2275</v>
      </c>
      <c r="C2076" s="40"/>
      <c r="D2076" s="59"/>
      <c r="E2076" s="40">
        <f t="shared" si="72"/>
        <v>0</v>
      </c>
    </row>
    <row r="2077" spans="1:5" ht="15.75" hidden="1">
      <c r="A2077" s="48" t="s">
        <v>54</v>
      </c>
      <c r="B2077" s="46">
        <v>2276</v>
      </c>
      <c r="C2077" s="40"/>
      <c r="D2077" s="59"/>
      <c r="E2077" s="40">
        <f t="shared" si="72"/>
        <v>0</v>
      </c>
    </row>
    <row r="2078" spans="1:5" ht="26.25" hidden="1">
      <c r="A2078" s="120" t="s">
        <v>55</v>
      </c>
      <c r="B2078" s="46">
        <v>2280</v>
      </c>
      <c r="C2078" s="40">
        <f>C2079+C2080</f>
        <v>0</v>
      </c>
      <c r="D2078" s="40">
        <f>D2079+D2080</f>
        <v>0</v>
      </c>
      <c r="E2078" s="40">
        <f t="shared" si="72"/>
        <v>0</v>
      </c>
    </row>
    <row r="2079" spans="1:5" ht="26.25" hidden="1">
      <c r="A2079" s="121" t="s">
        <v>56</v>
      </c>
      <c r="B2079" s="46">
        <v>2281</v>
      </c>
      <c r="C2079" s="40"/>
      <c r="D2079" s="40"/>
      <c r="E2079" s="40"/>
    </row>
    <row r="2080" spans="1:5" ht="26.25" hidden="1">
      <c r="A2080" s="121" t="s">
        <v>57</v>
      </c>
      <c r="B2080" s="46">
        <v>2282</v>
      </c>
      <c r="C2080" s="40">
        <f>'[1]поміс розб'!AE839</f>
        <v>0</v>
      </c>
      <c r="D2080" s="40">
        <f>'[1]СП ЗВ'!K422</f>
        <v>0</v>
      </c>
      <c r="E2080" s="40">
        <f>C2080+D2080</f>
        <v>0</v>
      </c>
    </row>
    <row r="2081" spans="1:5" ht="15.75" hidden="1">
      <c r="A2081" s="47" t="s">
        <v>58</v>
      </c>
      <c r="B2081" s="46">
        <v>2400</v>
      </c>
      <c r="C2081" s="40"/>
      <c r="D2081" s="40"/>
      <c r="E2081" s="40"/>
    </row>
    <row r="2082" spans="1:5" ht="15.75" hidden="1">
      <c r="A2082" s="56" t="s">
        <v>59</v>
      </c>
      <c r="B2082" s="57">
        <v>2410</v>
      </c>
      <c r="C2082" s="40"/>
      <c r="D2082" s="40"/>
      <c r="E2082" s="40"/>
    </row>
    <row r="2083" spans="1:5" ht="15.75" hidden="1">
      <c r="A2083" s="56" t="s">
        <v>60</v>
      </c>
      <c r="B2083" s="57">
        <v>2420</v>
      </c>
      <c r="C2083" s="40"/>
      <c r="D2083" s="40"/>
      <c r="E2083" s="40"/>
    </row>
    <row r="2084" spans="1:5" ht="15.75" hidden="1">
      <c r="A2084" s="58" t="s">
        <v>61</v>
      </c>
      <c r="B2084" s="57">
        <v>2600</v>
      </c>
      <c r="C2084" s="59"/>
      <c r="D2084" s="59"/>
      <c r="E2084" s="55">
        <f>C2084+D2084</f>
        <v>0</v>
      </c>
    </row>
    <row r="2085" spans="1:5" ht="30" hidden="1">
      <c r="A2085" s="60" t="s">
        <v>62</v>
      </c>
      <c r="B2085" s="57">
        <v>2610</v>
      </c>
      <c r="C2085" s="61"/>
      <c r="D2085" s="61"/>
      <c r="E2085" s="61"/>
    </row>
    <row r="2086" spans="1:5" ht="15.75" hidden="1">
      <c r="A2086" s="60" t="s">
        <v>63</v>
      </c>
      <c r="B2086" s="57">
        <v>2620</v>
      </c>
      <c r="C2086" s="61"/>
      <c r="D2086" s="61"/>
      <c r="E2086" s="61"/>
    </row>
    <row r="2087" spans="1:5" ht="31.5" hidden="1">
      <c r="A2087" s="56" t="s">
        <v>64</v>
      </c>
      <c r="B2087" s="57">
        <v>2630</v>
      </c>
      <c r="C2087" s="59"/>
      <c r="D2087" s="59"/>
      <c r="E2087" s="55">
        <f>C2087+D2087</f>
        <v>0</v>
      </c>
    </row>
    <row r="2088" spans="1:5" ht="15.75" hidden="1">
      <c r="A2088" s="62" t="s">
        <v>65</v>
      </c>
      <c r="B2088" s="57">
        <v>2700</v>
      </c>
      <c r="C2088" s="59">
        <f>SUM(C2089:C2091)</f>
        <v>0</v>
      </c>
      <c r="D2088" s="59">
        <f>SUM(D2089:D2091)</f>
        <v>0</v>
      </c>
      <c r="E2088" s="55">
        <f>C2088+D2088</f>
        <v>0</v>
      </c>
    </row>
    <row r="2089" spans="1:5" ht="15.75" hidden="1">
      <c r="A2089" s="56" t="s">
        <v>66</v>
      </c>
      <c r="B2089" s="57">
        <v>2710</v>
      </c>
      <c r="C2089" s="59"/>
      <c r="D2089" s="59"/>
      <c r="E2089" s="59"/>
    </row>
    <row r="2090" spans="1:5" ht="15.75" hidden="1">
      <c r="A2090" s="56" t="s">
        <v>67</v>
      </c>
      <c r="B2090" s="57">
        <v>2720</v>
      </c>
      <c r="C2090" s="40"/>
      <c r="D2090" s="40"/>
      <c r="E2090" s="40">
        <f t="shared" ref="E2090:E2095" si="73">C2090+D2090</f>
        <v>0</v>
      </c>
    </row>
    <row r="2091" spans="1:5" ht="15.75" hidden="1">
      <c r="A2091" s="56" t="s">
        <v>68</v>
      </c>
      <c r="B2091" s="57">
        <v>2730</v>
      </c>
      <c r="C2091" s="40"/>
      <c r="D2091" s="40"/>
      <c r="E2091" s="40">
        <f t="shared" si="73"/>
        <v>0</v>
      </c>
    </row>
    <row r="2092" spans="1:5" ht="15.75" hidden="1">
      <c r="A2092" s="62" t="s">
        <v>69</v>
      </c>
      <c r="B2092" s="57">
        <v>2800</v>
      </c>
      <c r="C2092" s="40"/>
      <c r="D2092" s="40"/>
      <c r="E2092" s="40">
        <f t="shared" si="73"/>
        <v>0</v>
      </c>
    </row>
    <row r="2093" spans="1:5" ht="15" hidden="1" customHeight="1">
      <c r="A2093" s="62" t="s">
        <v>70</v>
      </c>
      <c r="B2093" s="57">
        <v>3000</v>
      </c>
      <c r="C2093" s="40">
        <f>C2094+C2109+C2110+C2111</f>
        <v>0</v>
      </c>
      <c r="D2093" s="40">
        <f>D2094+D2109+D2110+D2111</f>
        <v>0</v>
      </c>
      <c r="E2093" s="40">
        <f t="shared" si="73"/>
        <v>0</v>
      </c>
    </row>
    <row r="2094" spans="1:5" ht="15.75" hidden="1">
      <c r="A2094" s="63" t="s">
        <v>71</v>
      </c>
      <c r="B2094" s="46">
        <v>3100</v>
      </c>
      <c r="C2094" s="40">
        <f>C2095+C2096+C2100+C2104</f>
        <v>0</v>
      </c>
      <c r="D2094" s="40">
        <f>D2095+D2096+D2100+D2104</f>
        <v>0</v>
      </c>
      <c r="E2094" s="40">
        <f t="shared" si="73"/>
        <v>0</v>
      </c>
    </row>
    <row r="2095" spans="1:5" ht="28.5" hidden="1" customHeight="1">
      <c r="A2095" s="50" t="s">
        <v>72</v>
      </c>
      <c r="B2095" s="46">
        <v>3110</v>
      </c>
      <c r="C2095" s="59">
        <f>'[1]поміс розб'!AE1900</f>
        <v>0</v>
      </c>
      <c r="D2095" s="59">
        <f>'[1]СП ЗВ'!C1740</f>
        <v>0</v>
      </c>
      <c r="E2095" s="55">
        <f t="shared" si="73"/>
        <v>0</v>
      </c>
    </row>
    <row r="2096" spans="1:5" ht="15.75" hidden="1">
      <c r="A2096" s="50" t="s">
        <v>73</v>
      </c>
      <c r="B2096" s="46">
        <v>3120</v>
      </c>
      <c r="C2096" s="61"/>
      <c r="D2096" s="61"/>
      <c r="E2096" s="61"/>
    </row>
    <row r="2097" spans="1:5" ht="15" hidden="1" customHeight="1">
      <c r="A2097" s="48" t="s">
        <v>74</v>
      </c>
      <c r="B2097" s="46">
        <v>3121</v>
      </c>
      <c r="C2097" s="64"/>
      <c r="D2097" s="64"/>
      <c r="E2097" s="64"/>
    </row>
    <row r="2098" spans="1:5" ht="15" hidden="1" customHeight="1">
      <c r="A2098" s="65"/>
      <c r="B2098" s="30">
        <v>2122</v>
      </c>
      <c r="C2098" s="59"/>
      <c r="D2098" s="59"/>
      <c r="E2098" s="59"/>
    </row>
    <row r="2099" spans="1:5" ht="15.75" hidden="1">
      <c r="A2099" s="48" t="s">
        <v>75</v>
      </c>
      <c r="B2099" s="46">
        <v>3122</v>
      </c>
      <c r="C2099" s="40"/>
      <c r="D2099" s="40"/>
      <c r="E2099" s="40"/>
    </row>
    <row r="2100" spans="1:5" ht="15.75" hidden="1">
      <c r="A2100" s="50" t="s">
        <v>76</v>
      </c>
      <c r="B2100" s="46">
        <v>3130</v>
      </c>
      <c r="C2100" s="40">
        <f>C2101+C2102+C2103</f>
        <v>0</v>
      </c>
      <c r="D2100" s="40">
        <f>D2101+D2102+D2103</f>
        <v>0</v>
      </c>
      <c r="E2100" s="49">
        <f>C2100+D2100</f>
        <v>0</v>
      </c>
    </row>
    <row r="2101" spans="1:5" ht="15" hidden="1" customHeight="1">
      <c r="A2101" s="48" t="s">
        <v>77</v>
      </c>
      <c r="B2101" s="46">
        <v>3131</v>
      </c>
      <c r="C2101" s="40"/>
      <c r="D2101" s="40"/>
      <c r="E2101" s="49"/>
    </row>
    <row r="2102" spans="1:5" ht="15" hidden="1" customHeight="1">
      <c r="A2102" s="66"/>
      <c r="B2102" s="30">
        <v>2132</v>
      </c>
      <c r="C2102" s="40"/>
      <c r="D2102" s="40"/>
      <c r="E2102" s="49"/>
    </row>
    <row r="2103" spans="1:5" ht="15.75" hidden="1">
      <c r="A2103" s="48" t="s">
        <v>78</v>
      </c>
      <c r="B2103" s="46">
        <v>3132</v>
      </c>
      <c r="C2103" s="40">
        <f>'[1]поміс розб'!AE1901</f>
        <v>0</v>
      </c>
      <c r="D2103" s="40">
        <f>'[1]СП ЗВ'!C1742</f>
        <v>0</v>
      </c>
      <c r="E2103" s="49">
        <f>C2103+D2103</f>
        <v>0</v>
      </c>
    </row>
    <row r="2104" spans="1:5" ht="15.75" hidden="1">
      <c r="A2104" s="50" t="s">
        <v>79</v>
      </c>
      <c r="B2104" s="46">
        <v>3140</v>
      </c>
      <c r="C2104" s="40"/>
      <c r="D2104" s="40"/>
      <c r="E2104" s="40"/>
    </row>
    <row r="2105" spans="1:5" ht="15.75" hidden="1">
      <c r="A2105" s="48" t="s">
        <v>80</v>
      </c>
      <c r="B2105" s="46">
        <v>3141</v>
      </c>
      <c r="C2105" s="59"/>
      <c r="D2105" s="59"/>
      <c r="E2105" s="59"/>
    </row>
    <row r="2106" spans="1:5" ht="15" hidden="1" customHeight="1">
      <c r="A2106" s="66"/>
      <c r="B2106" s="30">
        <v>2142</v>
      </c>
      <c r="C2106" s="40"/>
      <c r="D2106" s="40"/>
      <c r="E2106" s="40"/>
    </row>
    <row r="2107" spans="1:5" ht="15.75" hidden="1">
      <c r="A2107" s="48" t="s">
        <v>81</v>
      </c>
      <c r="B2107" s="46">
        <v>3142</v>
      </c>
      <c r="C2107" s="40"/>
      <c r="D2107" s="40"/>
      <c r="E2107" s="40"/>
    </row>
    <row r="2108" spans="1:5" ht="15.75" hidden="1">
      <c r="A2108" s="48" t="s">
        <v>82</v>
      </c>
      <c r="B2108" s="46">
        <v>3143</v>
      </c>
      <c r="C2108" s="40"/>
      <c r="D2108" s="40"/>
      <c r="E2108" s="40"/>
    </row>
    <row r="2109" spans="1:5" ht="15.75" hidden="1">
      <c r="A2109" s="50" t="s">
        <v>83</v>
      </c>
      <c r="B2109" s="46">
        <v>3150</v>
      </c>
      <c r="C2109" s="40"/>
      <c r="D2109" s="40"/>
      <c r="E2109" s="40"/>
    </row>
    <row r="2110" spans="1:5" ht="15.75" hidden="1">
      <c r="A2110" s="50" t="s">
        <v>84</v>
      </c>
      <c r="B2110" s="46">
        <v>3160</v>
      </c>
      <c r="C2110" s="40"/>
      <c r="D2110" s="40"/>
      <c r="E2110" s="40"/>
    </row>
    <row r="2111" spans="1:5" ht="15.75" hidden="1">
      <c r="A2111" s="63" t="s">
        <v>85</v>
      </c>
      <c r="B2111" s="46">
        <v>3200</v>
      </c>
      <c r="C2111" s="59"/>
      <c r="D2111" s="59"/>
      <c r="E2111" s="59"/>
    </row>
    <row r="2112" spans="1:5" ht="17.25" hidden="1" customHeight="1">
      <c r="A2112" s="50" t="s">
        <v>86</v>
      </c>
      <c r="B2112" s="46">
        <v>3210</v>
      </c>
      <c r="C2112" s="40"/>
      <c r="D2112" s="40"/>
      <c r="E2112" s="40"/>
    </row>
    <row r="2113" spans="1:5" ht="31.5" hidden="1">
      <c r="A2113" s="50" t="s">
        <v>87</v>
      </c>
      <c r="B2113" s="46">
        <v>3220</v>
      </c>
      <c r="C2113" s="40"/>
      <c r="D2113" s="40"/>
      <c r="E2113" s="40"/>
    </row>
    <row r="2114" spans="1:5" ht="31.5" hidden="1">
      <c r="A2114" s="50" t="s">
        <v>88</v>
      </c>
      <c r="B2114" s="46">
        <v>3230</v>
      </c>
      <c r="C2114" s="40"/>
      <c r="D2114" s="40"/>
      <c r="E2114" s="40"/>
    </row>
    <row r="2115" spans="1:5" ht="15.75" hidden="1">
      <c r="A2115" s="50" t="s">
        <v>89</v>
      </c>
      <c r="B2115" s="46">
        <v>3240</v>
      </c>
      <c r="C2115" s="40"/>
      <c r="D2115" s="40"/>
      <c r="E2115" s="40"/>
    </row>
    <row r="2116" spans="1:5" ht="15" hidden="1" customHeight="1">
      <c r="A2116" s="67" t="s">
        <v>90</v>
      </c>
      <c r="B2116" s="52">
        <v>3000</v>
      </c>
      <c r="C2116" s="40"/>
      <c r="D2116" s="40"/>
      <c r="E2116" s="40"/>
    </row>
    <row r="2117" spans="1:5" ht="15.75" hidden="1">
      <c r="A2117" s="68" t="s">
        <v>91</v>
      </c>
      <c r="B2117" s="46">
        <v>4110</v>
      </c>
      <c r="C2117" s="40"/>
      <c r="D2117" s="40"/>
      <c r="E2117" s="40"/>
    </row>
    <row r="2118" spans="1:5" ht="14.25" hidden="1" customHeight="1">
      <c r="A2118" s="48" t="s">
        <v>92</v>
      </c>
      <c r="B2118" s="46">
        <v>4111</v>
      </c>
      <c r="C2118" s="40"/>
      <c r="D2118" s="40"/>
      <c r="E2118" s="40"/>
    </row>
    <row r="2119" spans="1:5" ht="15.75" hidden="1">
      <c r="A2119" s="48" t="s">
        <v>93</v>
      </c>
      <c r="B2119" s="46">
        <v>4112</v>
      </c>
      <c r="C2119" s="40"/>
      <c r="D2119" s="40"/>
      <c r="E2119" s="40"/>
    </row>
    <row r="2120" spans="1:5" ht="15.75" hidden="1">
      <c r="A2120" s="48" t="s">
        <v>94</v>
      </c>
      <c r="B2120" s="46">
        <v>4113</v>
      </c>
      <c r="C2120" s="40"/>
      <c r="D2120" s="40"/>
      <c r="E2120" s="40"/>
    </row>
    <row r="2121" spans="1:5" ht="15.75" hidden="1">
      <c r="A2121" s="68" t="s">
        <v>95</v>
      </c>
      <c r="B2121" s="46">
        <v>4210</v>
      </c>
      <c r="C2121" s="40"/>
      <c r="D2121" s="40"/>
      <c r="E2121" s="40"/>
    </row>
    <row r="2122" spans="1:5" ht="15.75" hidden="1">
      <c r="A2122" s="62" t="s">
        <v>96</v>
      </c>
      <c r="B2122" s="69">
        <v>9000</v>
      </c>
      <c r="C2122" s="70"/>
      <c r="D2122" s="36"/>
      <c r="E2122" s="71"/>
    </row>
    <row r="2123" spans="1:5" hidden="1"/>
    <row r="2124" spans="1:5" ht="15" hidden="1">
      <c r="A2124" s="72" t="str">
        <f>$A$216</f>
        <v xml:space="preserve">Керівник        </v>
      </c>
      <c r="B2124" s="73"/>
      <c r="C2124" s="73"/>
      <c r="D2124" s="73" t="str">
        <f>$D$216</f>
        <v>А.Р.Садченко</v>
      </c>
      <c r="E2124" s="73"/>
    </row>
    <row r="2125" spans="1:5" ht="15" hidden="1">
      <c r="A2125" s="72"/>
      <c r="B2125" s="76" t="s">
        <v>101</v>
      </c>
      <c r="C2125" s="76"/>
      <c r="D2125" s="76" t="s">
        <v>102</v>
      </c>
      <c r="E2125" s="76"/>
    </row>
    <row r="2126" spans="1:5" hidden="1"/>
    <row r="2127" spans="1:5" s="25" customFormat="1" ht="15" hidden="1">
      <c r="A2127" s="74" t="s">
        <v>99</v>
      </c>
      <c r="B2127" s="73"/>
      <c r="C2127" s="73"/>
      <c r="D2127" s="73" t="s">
        <v>100</v>
      </c>
      <c r="E2127" s="73"/>
    </row>
    <row r="2128" spans="1:5" s="25" customFormat="1" hidden="1">
      <c r="A2128" s="75"/>
      <c r="B2128" s="76" t="s">
        <v>101</v>
      </c>
      <c r="C2128" s="76"/>
      <c r="D2128" s="76" t="s">
        <v>102</v>
      </c>
      <c r="E2128" s="76"/>
    </row>
    <row r="2129" spans="1:5" s="25" customFormat="1" ht="15" hidden="1">
      <c r="A2129" s="83">
        <f>A2016</f>
        <v>43164</v>
      </c>
      <c r="B2129" s="11"/>
      <c r="C2129" s="11"/>
      <c r="D2129" s="11"/>
      <c r="E2129" s="11"/>
    </row>
    <row r="2130" spans="1:5" s="25" customFormat="1" ht="15" hidden="1">
      <c r="A2130" s="78" t="s">
        <v>104</v>
      </c>
      <c r="B2130" s="11"/>
      <c r="C2130" s="11"/>
      <c r="D2130" s="11"/>
      <c r="E2130" s="11"/>
    </row>
    <row r="2131" spans="1:5" s="25" customFormat="1" ht="12.75" hidden="1" customHeight="1">
      <c r="A2131" s="1"/>
      <c r="B2131" s="1"/>
      <c r="C2131" s="1"/>
      <c r="D2131" s="1"/>
      <c r="E2131" s="1"/>
    </row>
    <row r="2132" spans="1:5" s="25" customFormat="1" ht="15.75" hidden="1" customHeight="1">
      <c r="A2132" s="122" t="s">
        <v>178</v>
      </c>
      <c r="B2132" s="123"/>
      <c r="C2132" s="124" t="s">
        <v>110</v>
      </c>
      <c r="D2132" s="124"/>
      <c r="E2132" s="124" t="s">
        <v>111</v>
      </c>
    </row>
    <row r="2133" spans="1:5" s="25" customFormat="1" ht="15" hidden="1" customHeight="1">
      <c r="A2133" s="125" t="s">
        <v>179</v>
      </c>
      <c r="B2133" s="126"/>
      <c r="C2133" s="126"/>
      <c r="D2133" s="126"/>
      <c r="E2133" s="126"/>
    </row>
    <row r="2134" spans="1:5" s="25" customFormat="1" ht="15" hidden="1" customHeight="1">
      <c r="A2134" s="127" t="s">
        <v>3</v>
      </c>
      <c r="B2134" s="127"/>
      <c r="C2134" s="127"/>
      <c r="D2134" s="127"/>
      <c r="E2134" s="127"/>
    </row>
    <row r="2135" spans="1:5" s="25" customFormat="1" ht="15" hidden="1" customHeight="1">
      <c r="A2135" s="9" t="s">
        <v>114</v>
      </c>
      <c r="B2135" s="128" t="s">
        <v>105</v>
      </c>
      <c r="C2135" s="129"/>
      <c r="D2135" s="129"/>
      <c r="E2135" s="129"/>
    </row>
    <row r="2136" spans="1:5" s="25" customFormat="1" ht="15" hidden="1" customHeight="1">
      <c r="A2136" s="9" t="s">
        <v>7</v>
      </c>
      <c r="B2136" s="130"/>
      <c r="C2136" s="131"/>
      <c r="D2136" s="131"/>
      <c r="E2136" s="131"/>
    </row>
    <row r="2137" spans="1:5" s="25" customFormat="1" ht="15" hidden="1" customHeight="1">
      <c r="A2137" s="9" t="s">
        <v>106</v>
      </c>
      <c r="B2137" s="9"/>
      <c r="C2137" s="21"/>
      <c r="D2137" s="20" t="s">
        <v>176</v>
      </c>
      <c r="E2137" s="21"/>
    </row>
    <row r="2138" spans="1:5" s="25" customFormat="1" ht="15" hidden="1">
      <c r="A2138" s="9" t="s">
        <v>8</v>
      </c>
      <c r="B2138" s="17"/>
      <c r="C2138" s="21"/>
      <c r="D2138" s="21"/>
      <c r="E2138" s="21"/>
    </row>
    <row r="2139" spans="1:5" s="25" customFormat="1" hidden="1">
      <c r="A2139" s="22"/>
      <c r="B2139" s="22"/>
      <c r="C2139" s="22"/>
      <c r="D2139" s="22"/>
      <c r="E2139" s="22" t="s">
        <v>9</v>
      </c>
    </row>
    <row r="2140" spans="1:5" s="25" customFormat="1" hidden="1">
      <c r="A2140" s="23" t="s">
        <v>107</v>
      </c>
      <c r="B2140" s="23" t="s">
        <v>11</v>
      </c>
      <c r="C2140" s="23" t="s">
        <v>12</v>
      </c>
      <c r="D2140" s="24"/>
      <c r="E2140" s="135" t="s">
        <v>13</v>
      </c>
    </row>
    <row r="2141" spans="1:5" s="25" customFormat="1" ht="24" hidden="1">
      <c r="A2141" s="27"/>
      <c r="B2141" s="27"/>
      <c r="C2141" s="28" t="s">
        <v>14</v>
      </c>
      <c r="D2141" s="29" t="s">
        <v>15</v>
      </c>
      <c r="E2141" s="135"/>
    </row>
    <row r="2142" spans="1:5" s="25" customFormat="1" hidden="1">
      <c r="A2142" s="30">
        <v>1</v>
      </c>
      <c r="B2142" s="30">
        <v>2</v>
      </c>
      <c r="C2142" s="30">
        <v>3</v>
      </c>
      <c r="D2142" s="30">
        <v>4</v>
      </c>
      <c r="E2142" s="33">
        <v>5</v>
      </c>
    </row>
    <row r="2143" spans="1:5" s="25" customFormat="1" ht="15" hidden="1">
      <c r="A2143" s="32" t="s">
        <v>16</v>
      </c>
      <c r="B2143" s="33" t="s">
        <v>17</v>
      </c>
      <c r="C2143" s="34">
        <v>28576</v>
      </c>
      <c r="D2143" s="34">
        <v>0</v>
      </c>
      <c r="E2143" s="34">
        <v>28576</v>
      </c>
    </row>
    <row r="2144" spans="1:5" s="25" customFormat="1" ht="15" hidden="1">
      <c r="A2144" s="36" t="s">
        <v>18</v>
      </c>
      <c r="B2144" s="30" t="s">
        <v>17</v>
      </c>
      <c r="C2144" s="34">
        <v>28576</v>
      </c>
      <c r="D2144" s="37" t="s">
        <v>17</v>
      </c>
      <c r="E2144" s="34">
        <v>28576</v>
      </c>
    </row>
    <row r="2145" spans="1:5" s="25" customFormat="1" ht="15" hidden="1">
      <c r="A2145" s="36" t="s">
        <v>19</v>
      </c>
      <c r="B2145" s="30" t="s">
        <v>17</v>
      </c>
      <c r="C2145" s="30" t="s">
        <v>17</v>
      </c>
      <c r="D2145" s="34">
        <v>0</v>
      </c>
      <c r="E2145" s="34">
        <v>0</v>
      </c>
    </row>
    <row r="2146" spans="1:5" s="25" customFormat="1" ht="23.25" hidden="1">
      <c r="A2146" s="38" t="s">
        <v>116</v>
      </c>
      <c r="B2146" s="30">
        <v>250100</v>
      </c>
      <c r="C2146" s="37" t="s">
        <v>17</v>
      </c>
      <c r="D2146" s="34">
        <v>0</v>
      </c>
      <c r="E2146" s="34">
        <v>0</v>
      </c>
    </row>
    <row r="2147" spans="1:5" s="25" customFormat="1" ht="15" hidden="1">
      <c r="A2147" s="39" t="s">
        <v>117</v>
      </c>
      <c r="B2147" s="30">
        <v>250101</v>
      </c>
      <c r="C2147" s="37" t="s">
        <v>17</v>
      </c>
      <c r="D2147" s="34"/>
      <c r="E2147" s="34">
        <v>0</v>
      </c>
    </row>
    <row r="2148" spans="1:5" s="25" customFormat="1" ht="15" hidden="1">
      <c r="A2148" s="39" t="s">
        <v>118</v>
      </c>
      <c r="B2148" s="30">
        <v>250102</v>
      </c>
      <c r="C2148" s="37" t="s">
        <v>17</v>
      </c>
      <c r="D2148" s="34"/>
      <c r="E2148" s="34">
        <v>0</v>
      </c>
    </row>
    <row r="2149" spans="1:5" s="25" customFormat="1" ht="15" hidden="1">
      <c r="A2149" s="39" t="s">
        <v>119</v>
      </c>
      <c r="B2149" s="30">
        <v>250103</v>
      </c>
      <c r="C2149" s="37" t="s">
        <v>17</v>
      </c>
      <c r="D2149" s="34"/>
      <c r="E2149" s="34">
        <v>0</v>
      </c>
    </row>
    <row r="2150" spans="1:5" s="25" customFormat="1" ht="15" hidden="1">
      <c r="A2150" s="39" t="s">
        <v>120</v>
      </c>
      <c r="B2150" s="30">
        <v>250104</v>
      </c>
      <c r="C2150" s="37" t="s">
        <v>17</v>
      </c>
      <c r="D2150" s="34"/>
      <c r="E2150" s="34">
        <v>0</v>
      </c>
    </row>
    <row r="2151" spans="1:5" s="25" customFormat="1" ht="15" hidden="1">
      <c r="A2151" s="39" t="s">
        <v>121</v>
      </c>
      <c r="B2151" s="30">
        <v>250200</v>
      </c>
      <c r="C2151" s="37" t="s">
        <v>17</v>
      </c>
      <c r="D2151" s="34">
        <v>0</v>
      </c>
      <c r="E2151" s="34">
        <v>0</v>
      </c>
    </row>
    <row r="2152" spans="1:5" s="25" customFormat="1" ht="15" hidden="1">
      <c r="A2152" s="39" t="s">
        <v>117</v>
      </c>
      <c r="B2152" s="30">
        <v>250201</v>
      </c>
      <c r="C2152" s="37" t="s">
        <v>17</v>
      </c>
      <c r="D2152" s="40"/>
      <c r="E2152" s="34">
        <v>0</v>
      </c>
    </row>
    <row r="2153" spans="1:5" s="25" customFormat="1" ht="15" hidden="1">
      <c r="A2153" s="39" t="s">
        <v>118</v>
      </c>
      <c r="B2153" s="30">
        <v>250202</v>
      </c>
      <c r="C2153" s="37" t="s">
        <v>17</v>
      </c>
      <c r="D2153" s="40"/>
      <c r="E2153" s="40">
        <v>0</v>
      </c>
    </row>
    <row r="2154" spans="1:5" s="25" customFormat="1" ht="15" hidden="1">
      <c r="A2154" s="39" t="s">
        <v>28</v>
      </c>
      <c r="B2154" s="30"/>
      <c r="C2154" s="37" t="s">
        <v>17</v>
      </c>
      <c r="D2154" s="40"/>
      <c r="E2154" s="40">
        <v>0</v>
      </c>
    </row>
    <row r="2155" spans="1:5" s="25" customFormat="1" ht="15" hidden="1">
      <c r="A2155" s="39" t="s">
        <v>122</v>
      </c>
      <c r="B2155" s="30"/>
      <c r="C2155" s="37" t="s">
        <v>17</v>
      </c>
      <c r="D2155" s="40"/>
      <c r="E2155" s="40"/>
    </row>
    <row r="2156" spans="1:5" s="25" customFormat="1" ht="25.5" hidden="1">
      <c r="A2156" s="43" t="s">
        <v>123</v>
      </c>
      <c r="B2156" s="30"/>
      <c r="C2156" s="37" t="s">
        <v>17</v>
      </c>
      <c r="D2156" s="40"/>
      <c r="E2156" s="40"/>
    </row>
    <row r="2157" spans="1:5" s="25" customFormat="1" ht="15" hidden="1">
      <c r="A2157" s="135" t="s">
        <v>124</v>
      </c>
      <c r="B2157" s="30"/>
      <c r="C2157" s="37" t="s">
        <v>17</v>
      </c>
      <c r="D2157" s="40"/>
      <c r="E2157" s="40"/>
    </row>
    <row r="2158" spans="1:5" s="25" customFormat="1" ht="15" hidden="1">
      <c r="A2158" s="135"/>
      <c r="B2158" s="30"/>
      <c r="C2158" s="37" t="s">
        <v>17</v>
      </c>
      <c r="D2158" s="37" t="s">
        <v>32</v>
      </c>
      <c r="E2158" s="37" t="s">
        <v>32</v>
      </c>
    </row>
    <row r="2159" spans="1:5" s="25" customFormat="1" ht="15" hidden="1">
      <c r="A2159" s="44" t="s">
        <v>33</v>
      </c>
      <c r="B2159" s="30" t="s">
        <v>17</v>
      </c>
      <c r="C2159" s="40">
        <v>28576</v>
      </c>
      <c r="D2159" s="40">
        <v>0</v>
      </c>
      <c r="E2159" s="40">
        <v>28576</v>
      </c>
    </row>
    <row r="2160" spans="1:5" s="25" customFormat="1" ht="15" hidden="1">
      <c r="A2160" s="44" t="s">
        <v>34</v>
      </c>
      <c r="B2160" s="97">
        <v>1000</v>
      </c>
      <c r="C2160" s="40">
        <v>28576</v>
      </c>
      <c r="D2160" s="40">
        <v>0</v>
      </c>
      <c r="E2160" s="40">
        <v>28576</v>
      </c>
    </row>
    <row r="2161" spans="1:5" s="25" customFormat="1" ht="15" hidden="1">
      <c r="A2161" s="39" t="s">
        <v>125</v>
      </c>
      <c r="B2161" s="98">
        <v>1110</v>
      </c>
      <c r="C2161" s="40">
        <v>0</v>
      </c>
      <c r="D2161" s="40">
        <v>0</v>
      </c>
      <c r="E2161" s="40">
        <v>0</v>
      </c>
    </row>
    <row r="2162" spans="1:5" s="25" customFormat="1" ht="15" hidden="1">
      <c r="A2162" s="36" t="s">
        <v>126</v>
      </c>
      <c r="B2162" s="30">
        <v>1111</v>
      </c>
      <c r="C2162" s="49">
        <v>0</v>
      </c>
      <c r="D2162" s="49"/>
      <c r="E2162" s="40">
        <v>0</v>
      </c>
    </row>
    <row r="2163" spans="1:5" s="25" customFormat="1" ht="15" hidden="1">
      <c r="A2163" s="36" t="s">
        <v>127</v>
      </c>
      <c r="B2163" s="30">
        <v>1112</v>
      </c>
      <c r="C2163" s="40"/>
      <c r="D2163" s="40"/>
      <c r="E2163" s="40"/>
    </row>
    <row r="2164" spans="1:5" s="25" customFormat="1" ht="15" hidden="1">
      <c r="A2164" s="36" t="s">
        <v>128</v>
      </c>
      <c r="B2164" s="30">
        <v>1113</v>
      </c>
      <c r="C2164" s="40"/>
      <c r="D2164" s="40"/>
      <c r="E2164" s="40"/>
    </row>
    <row r="2165" spans="1:5" s="25" customFormat="1" ht="15" hidden="1">
      <c r="A2165" s="39" t="s">
        <v>129</v>
      </c>
      <c r="B2165" s="98">
        <v>1120</v>
      </c>
      <c r="C2165" s="40">
        <v>0</v>
      </c>
      <c r="D2165" s="40"/>
      <c r="E2165" s="40">
        <v>0</v>
      </c>
    </row>
    <row r="2166" spans="1:5" s="25" customFormat="1" ht="15" hidden="1">
      <c r="A2166" s="105" t="s">
        <v>180</v>
      </c>
      <c r="B2166" s="98">
        <v>1130</v>
      </c>
      <c r="C2166" s="40">
        <v>0</v>
      </c>
      <c r="D2166" s="40">
        <v>0</v>
      </c>
      <c r="E2166" s="40">
        <v>0</v>
      </c>
    </row>
    <row r="2167" spans="1:5" s="25" customFormat="1" ht="15" hidden="1">
      <c r="A2167" s="36" t="s">
        <v>181</v>
      </c>
      <c r="B2167" s="30">
        <v>1131</v>
      </c>
      <c r="C2167" s="40">
        <v>0</v>
      </c>
      <c r="D2167" s="40"/>
      <c r="E2167" s="40">
        <v>0</v>
      </c>
    </row>
    <row r="2168" spans="1:5" s="25" customFormat="1" ht="15" hidden="1">
      <c r="A2168" s="36" t="s">
        <v>132</v>
      </c>
      <c r="B2168" s="30">
        <v>1132</v>
      </c>
      <c r="C2168" s="40">
        <v>0</v>
      </c>
      <c r="D2168" s="40"/>
      <c r="E2168" s="40">
        <v>0</v>
      </c>
    </row>
    <row r="2169" spans="1:5" s="25" customFormat="1" ht="15" hidden="1">
      <c r="A2169" s="36" t="s">
        <v>133</v>
      </c>
      <c r="B2169" s="30">
        <v>1133</v>
      </c>
      <c r="C2169" s="40">
        <v>0</v>
      </c>
      <c r="D2169" s="40"/>
      <c r="E2169" s="40">
        <v>0</v>
      </c>
    </row>
    <row r="2170" spans="1:5" s="25" customFormat="1" ht="15" hidden="1">
      <c r="A2170" s="36" t="s">
        <v>182</v>
      </c>
      <c r="B2170" s="30">
        <v>1134</v>
      </c>
      <c r="C2170" s="40"/>
      <c r="D2170" s="40"/>
      <c r="E2170" s="40">
        <v>0</v>
      </c>
    </row>
    <row r="2171" spans="1:5" s="25" customFormat="1" ht="15" hidden="1">
      <c r="A2171" s="36" t="s">
        <v>183</v>
      </c>
      <c r="B2171" s="30">
        <v>1135</v>
      </c>
      <c r="C2171" s="40">
        <v>0</v>
      </c>
      <c r="D2171" s="40"/>
      <c r="E2171" s="40">
        <v>0</v>
      </c>
    </row>
    <row r="2172" spans="1:5" s="25" customFormat="1" ht="15" hidden="1">
      <c r="A2172" s="36" t="s">
        <v>135</v>
      </c>
      <c r="B2172" s="30">
        <v>1136</v>
      </c>
      <c r="C2172" s="40"/>
      <c r="D2172" s="40"/>
      <c r="E2172" s="40"/>
    </row>
    <row r="2173" spans="1:5" s="25" customFormat="1" ht="26.25" hidden="1">
      <c r="A2173" s="36" t="s">
        <v>136</v>
      </c>
      <c r="B2173" s="30">
        <v>1137</v>
      </c>
      <c r="C2173" s="40">
        <v>0</v>
      </c>
      <c r="D2173" s="40"/>
      <c r="E2173" s="40">
        <v>0</v>
      </c>
    </row>
    <row r="2174" spans="1:5" s="25" customFormat="1" ht="15" hidden="1">
      <c r="A2174" s="36" t="s">
        <v>137</v>
      </c>
      <c r="B2174" s="30">
        <v>1138</v>
      </c>
      <c r="C2174" s="40">
        <v>0</v>
      </c>
      <c r="D2174" s="40"/>
      <c r="E2174" s="40">
        <v>0</v>
      </c>
    </row>
    <row r="2175" spans="1:5" s="25" customFormat="1" ht="15" hidden="1">
      <c r="A2175" s="36" t="s">
        <v>138</v>
      </c>
      <c r="B2175" s="30">
        <v>1139</v>
      </c>
      <c r="C2175" s="40">
        <v>0</v>
      </c>
      <c r="D2175" s="40"/>
      <c r="E2175" s="40">
        <v>0</v>
      </c>
    </row>
    <row r="2176" spans="1:5" s="25" customFormat="1" ht="15" hidden="1">
      <c r="A2176" s="39" t="s">
        <v>45</v>
      </c>
      <c r="B2176" s="98">
        <v>1140</v>
      </c>
      <c r="C2176" s="40">
        <v>0</v>
      </c>
      <c r="D2176" s="40"/>
      <c r="E2176" s="40">
        <v>0</v>
      </c>
    </row>
    <row r="2177" spans="1:5" s="25" customFormat="1" ht="24" hidden="1">
      <c r="A2177" s="103" t="s">
        <v>139</v>
      </c>
      <c r="B2177" s="98">
        <v>1150</v>
      </c>
      <c r="C2177" s="40"/>
      <c r="D2177" s="40"/>
      <c r="E2177" s="40"/>
    </row>
    <row r="2178" spans="1:5" s="25" customFormat="1" ht="15" hidden="1">
      <c r="A2178" s="39" t="s">
        <v>47</v>
      </c>
      <c r="B2178" s="98">
        <v>1160</v>
      </c>
      <c r="C2178" s="40">
        <v>0</v>
      </c>
      <c r="D2178" s="40">
        <v>0</v>
      </c>
      <c r="E2178" s="40">
        <v>0</v>
      </c>
    </row>
    <row r="2179" spans="1:5" s="25" customFormat="1" ht="15" hidden="1">
      <c r="A2179" s="36" t="s">
        <v>140</v>
      </c>
      <c r="B2179" s="30">
        <v>1161</v>
      </c>
      <c r="C2179" s="40">
        <v>0</v>
      </c>
      <c r="D2179" s="40"/>
      <c r="E2179" s="40">
        <v>0</v>
      </c>
    </row>
    <row r="2180" spans="1:5" s="25" customFormat="1" ht="15" hidden="1">
      <c r="A2180" s="36" t="s">
        <v>141</v>
      </c>
      <c r="B2180" s="30">
        <v>1162</v>
      </c>
      <c r="C2180" s="40">
        <v>0</v>
      </c>
      <c r="D2180" s="40"/>
      <c r="E2180" s="40">
        <v>0</v>
      </c>
    </row>
    <row r="2181" spans="1:5" s="25" customFormat="1" hidden="1">
      <c r="A2181" s="30">
        <v>1</v>
      </c>
      <c r="B2181" s="30">
        <v>2</v>
      </c>
      <c r="C2181" s="30">
        <v>3</v>
      </c>
      <c r="D2181" s="30">
        <v>4</v>
      </c>
      <c r="E2181" s="30">
        <v>5</v>
      </c>
    </row>
    <row r="2182" spans="1:5" s="25" customFormat="1" ht="15" hidden="1">
      <c r="A2182" s="36" t="s">
        <v>142</v>
      </c>
      <c r="B2182" s="30">
        <v>1163</v>
      </c>
      <c r="C2182" s="40">
        <v>0</v>
      </c>
      <c r="D2182" s="59"/>
      <c r="E2182" s="40">
        <v>0</v>
      </c>
    </row>
    <row r="2183" spans="1:5" s="25" customFormat="1" ht="15" hidden="1">
      <c r="A2183" s="36" t="s">
        <v>143</v>
      </c>
      <c r="B2183" s="30">
        <v>1164</v>
      </c>
      <c r="C2183" s="40">
        <v>0</v>
      </c>
      <c r="D2183" s="59"/>
      <c r="E2183" s="55">
        <v>0</v>
      </c>
    </row>
    <row r="2184" spans="1:5" s="25" customFormat="1" ht="15" hidden="1">
      <c r="A2184" s="36" t="s">
        <v>53</v>
      </c>
      <c r="B2184" s="30">
        <v>1165</v>
      </c>
      <c r="C2184" s="40">
        <v>0</v>
      </c>
      <c r="D2184" s="59"/>
      <c r="E2184" s="40">
        <v>0</v>
      </c>
    </row>
    <row r="2185" spans="1:5" s="25" customFormat="1" ht="15" hidden="1">
      <c r="A2185" s="36" t="s">
        <v>144</v>
      </c>
      <c r="B2185" s="30">
        <v>1166</v>
      </c>
      <c r="C2185" s="40">
        <v>0</v>
      </c>
      <c r="D2185" s="59"/>
      <c r="E2185" s="40">
        <v>0</v>
      </c>
    </row>
    <row r="2186" spans="1:5" s="25" customFormat="1" ht="15" hidden="1">
      <c r="A2186" s="39" t="s">
        <v>145</v>
      </c>
      <c r="B2186" s="98">
        <v>1170</v>
      </c>
      <c r="C2186" s="40">
        <v>0</v>
      </c>
      <c r="D2186" s="40">
        <v>0</v>
      </c>
      <c r="E2186" s="40">
        <v>0</v>
      </c>
    </row>
    <row r="2187" spans="1:5" s="25" customFormat="1" ht="26.25" hidden="1">
      <c r="A2187" s="39" t="s">
        <v>146</v>
      </c>
      <c r="B2187" s="30">
        <v>1171</v>
      </c>
      <c r="C2187" s="40"/>
      <c r="D2187" s="40"/>
      <c r="E2187" s="40"/>
    </row>
    <row r="2188" spans="1:5" s="25" customFormat="1" ht="26.25" hidden="1">
      <c r="A2188" s="39" t="s">
        <v>147</v>
      </c>
      <c r="B2188" s="30">
        <v>1172</v>
      </c>
      <c r="C2188" s="40">
        <v>0</v>
      </c>
      <c r="D2188" s="40"/>
      <c r="E2188" s="40">
        <v>0</v>
      </c>
    </row>
    <row r="2189" spans="1:5" s="25" customFormat="1" ht="15" hidden="1">
      <c r="A2189" s="104" t="s">
        <v>148</v>
      </c>
      <c r="B2189" s="97">
        <v>1200</v>
      </c>
      <c r="C2189" s="40"/>
      <c r="D2189" s="40"/>
      <c r="E2189" s="40"/>
    </row>
    <row r="2190" spans="1:5" s="25" customFormat="1" ht="15" hidden="1">
      <c r="A2190" s="104" t="s">
        <v>149</v>
      </c>
      <c r="B2190" s="97">
        <v>1300</v>
      </c>
      <c r="C2190" s="59">
        <v>28576</v>
      </c>
      <c r="D2190" s="59">
        <v>0</v>
      </c>
      <c r="E2190" s="55">
        <v>28576</v>
      </c>
    </row>
    <row r="2191" spans="1:5" s="25" customFormat="1" ht="14.25" hidden="1">
      <c r="A2191" s="105" t="s">
        <v>150</v>
      </c>
      <c r="B2191" s="98">
        <v>1310</v>
      </c>
      <c r="C2191" s="61"/>
      <c r="D2191" s="61"/>
      <c r="E2191" s="61"/>
    </row>
    <row r="2192" spans="1:5" s="25" customFormat="1" ht="14.25" hidden="1">
      <c r="A2192" s="103" t="s">
        <v>151</v>
      </c>
      <c r="B2192" s="98">
        <v>1320</v>
      </c>
      <c r="C2192" s="61"/>
      <c r="D2192" s="61"/>
      <c r="E2192" s="61"/>
    </row>
    <row r="2193" spans="1:5" s="25" customFormat="1" ht="15" hidden="1">
      <c r="A2193" s="106" t="s">
        <v>152</v>
      </c>
      <c r="B2193" s="98">
        <v>1340</v>
      </c>
      <c r="C2193" s="59">
        <v>28576</v>
      </c>
      <c r="D2193" s="59">
        <v>0</v>
      </c>
      <c r="E2193" s="55">
        <v>28576</v>
      </c>
    </row>
    <row r="2194" spans="1:5" s="25" customFormat="1" ht="15" hidden="1">
      <c r="A2194" s="36" t="s">
        <v>153</v>
      </c>
      <c r="B2194" s="30">
        <v>1341</v>
      </c>
      <c r="C2194" s="59"/>
      <c r="D2194" s="59"/>
      <c r="E2194" s="59"/>
    </row>
    <row r="2195" spans="1:5" s="25" customFormat="1" ht="15" hidden="1">
      <c r="A2195" s="36" t="s">
        <v>154</v>
      </c>
      <c r="B2195" s="30">
        <v>1342</v>
      </c>
      <c r="C2195" s="59"/>
      <c r="D2195" s="59"/>
      <c r="E2195" s="59"/>
    </row>
    <row r="2196" spans="1:5" s="25" customFormat="1" ht="15" hidden="1">
      <c r="A2196" s="36" t="s">
        <v>155</v>
      </c>
      <c r="B2196" s="30">
        <v>1343</v>
      </c>
      <c r="C2196" s="40">
        <v>28576</v>
      </c>
      <c r="D2196" s="40"/>
      <c r="E2196" s="40">
        <v>28576</v>
      </c>
    </row>
    <row r="2197" spans="1:5" s="25" customFormat="1" ht="15" hidden="1">
      <c r="A2197" s="39" t="s">
        <v>156</v>
      </c>
      <c r="B2197" s="98">
        <v>1350</v>
      </c>
      <c r="C2197" s="40"/>
      <c r="D2197" s="40"/>
      <c r="E2197" s="40"/>
    </row>
    <row r="2198" spans="1:5" s="25" customFormat="1" ht="15" hidden="1">
      <c r="A2198" s="44" t="s">
        <v>157</v>
      </c>
      <c r="B2198" s="97">
        <v>2000</v>
      </c>
      <c r="C2198" s="40">
        <v>0</v>
      </c>
      <c r="D2198" s="40">
        <v>0</v>
      </c>
      <c r="E2198" s="40">
        <v>0</v>
      </c>
    </row>
    <row r="2199" spans="1:5" s="25" customFormat="1" ht="15" hidden="1">
      <c r="A2199" s="104" t="s">
        <v>71</v>
      </c>
      <c r="B2199" s="97">
        <v>2100</v>
      </c>
      <c r="C2199" s="40">
        <v>0</v>
      </c>
      <c r="D2199" s="40">
        <v>0</v>
      </c>
      <c r="E2199" s="40">
        <v>0</v>
      </c>
    </row>
    <row r="2200" spans="1:5" s="25" customFormat="1" ht="15" hidden="1">
      <c r="A2200" s="107" t="s">
        <v>158</v>
      </c>
      <c r="B2200" s="98">
        <v>2110</v>
      </c>
      <c r="C2200" s="59">
        <v>0</v>
      </c>
      <c r="D2200" s="59"/>
      <c r="E2200" s="55">
        <v>0</v>
      </c>
    </row>
    <row r="2201" spans="1:5" s="25" customFormat="1" ht="14.25" hidden="1">
      <c r="A2201" s="104" t="s">
        <v>73</v>
      </c>
      <c r="B2201" s="97">
        <v>2120</v>
      </c>
      <c r="C2201" s="61"/>
      <c r="D2201" s="61"/>
      <c r="E2201" s="61"/>
    </row>
    <row r="2202" spans="1:5" s="25" customFormat="1" ht="14.25" hidden="1">
      <c r="A2202" s="108" t="s">
        <v>159</v>
      </c>
      <c r="B2202" s="30">
        <v>2121</v>
      </c>
      <c r="C2202" s="64"/>
      <c r="D2202" s="64"/>
      <c r="E2202" s="64"/>
    </row>
    <row r="2203" spans="1:5" s="25" customFormat="1" ht="15" hidden="1">
      <c r="A2203" s="100" t="s">
        <v>160</v>
      </c>
      <c r="B2203" s="30">
        <v>2122</v>
      </c>
      <c r="C2203" s="59"/>
      <c r="D2203" s="59"/>
      <c r="E2203" s="59"/>
    </row>
    <row r="2204" spans="1:5" s="25" customFormat="1" ht="15" hidden="1">
      <c r="A2204" s="36" t="s">
        <v>161</v>
      </c>
      <c r="B2204" s="30">
        <v>2123</v>
      </c>
      <c r="C2204" s="40"/>
      <c r="D2204" s="40"/>
      <c r="E2204" s="40"/>
    </row>
    <row r="2205" spans="1:5" s="25" customFormat="1" ht="15" hidden="1">
      <c r="A2205" s="104" t="s">
        <v>76</v>
      </c>
      <c r="B2205" s="97">
        <v>2130</v>
      </c>
      <c r="C2205" s="40">
        <v>0</v>
      </c>
      <c r="D2205" s="40">
        <v>0</v>
      </c>
      <c r="E2205" s="49">
        <v>0</v>
      </c>
    </row>
    <row r="2206" spans="1:5" s="25" customFormat="1" ht="15" hidden="1">
      <c r="A2206" s="36" t="s">
        <v>162</v>
      </c>
      <c r="B2206" s="30">
        <v>2131</v>
      </c>
      <c r="C2206" s="40"/>
      <c r="D2206" s="40"/>
      <c r="E2206" s="49"/>
    </row>
    <row r="2207" spans="1:5" s="25" customFormat="1" ht="15" hidden="1">
      <c r="A2207" s="108" t="s">
        <v>163</v>
      </c>
      <c r="B2207" s="30">
        <v>2132</v>
      </c>
      <c r="C2207" s="40"/>
      <c r="D2207" s="40"/>
      <c r="E2207" s="49"/>
    </row>
    <row r="2208" spans="1:5" s="25" customFormat="1" ht="15" hidden="1">
      <c r="A2208" s="109" t="s">
        <v>164</v>
      </c>
      <c r="B2208" s="30">
        <v>2133</v>
      </c>
      <c r="C2208" s="40">
        <v>0</v>
      </c>
      <c r="D2208" s="40"/>
      <c r="E2208" s="49">
        <v>0</v>
      </c>
    </row>
    <row r="2209" spans="1:5" s="25" customFormat="1" ht="15" hidden="1">
      <c r="A2209" s="104" t="s">
        <v>165</v>
      </c>
      <c r="B2209" s="97">
        <v>2140</v>
      </c>
      <c r="C2209" s="40"/>
      <c r="D2209" s="40"/>
      <c r="E2209" s="40"/>
    </row>
    <row r="2210" spans="1:5" s="25" customFormat="1" ht="15" hidden="1">
      <c r="A2210" s="36" t="s">
        <v>166</v>
      </c>
      <c r="B2210" s="30">
        <v>2141</v>
      </c>
      <c r="C2210" s="59"/>
      <c r="D2210" s="59"/>
      <c r="E2210" s="59"/>
    </row>
    <row r="2211" spans="1:5" s="25" customFormat="1" ht="15" hidden="1">
      <c r="A2211" s="108" t="s">
        <v>167</v>
      </c>
      <c r="B2211" s="30">
        <v>2142</v>
      </c>
      <c r="C2211" s="40"/>
      <c r="D2211" s="40"/>
      <c r="E2211" s="40"/>
    </row>
    <row r="2212" spans="1:5" s="25" customFormat="1" ht="15" hidden="1">
      <c r="A2212" s="109" t="s">
        <v>168</v>
      </c>
      <c r="B2212" s="30">
        <v>2143</v>
      </c>
      <c r="C2212" s="40"/>
      <c r="D2212" s="40"/>
      <c r="E2212" s="40"/>
    </row>
    <row r="2213" spans="1:5" s="25" customFormat="1" ht="15" hidden="1">
      <c r="A2213" s="36" t="s">
        <v>169</v>
      </c>
      <c r="B2213" s="30">
        <v>2144</v>
      </c>
      <c r="C2213" s="40"/>
      <c r="D2213" s="40"/>
      <c r="E2213" s="40"/>
    </row>
    <row r="2214" spans="1:5" s="25" customFormat="1" ht="15" hidden="1">
      <c r="A2214" s="36" t="s">
        <v>83</v>
      </c>
      <c r="B2214" s="30">
        <v>2200</v>
      </c>
      <c r="C2214" s="40"/>
      <c r="D2214" s="40"/>
      <c r="E2214" s="40"/>
    </row>
    <row r="2215" spans="1:5" s="25" customFormat="1" ht="15" hidden="1">
      <c r="A2215" s="36" t="s">
        <v>170</v>
      </c>
      <c r="B2215" s="30">
        <v>2300</v>
      </c>
      <c r="C2215" s="40"/>
      <c r="D2215" s="40"/>
      <c r="E2215" s="40"/>
    </row>
    <row r="2216" spans="1:5" s="25" customFormat="1" ht="15" hidden="1">
      <c r="A2216" s="104" t="s">
        <v>85</v>
      </c>
      <c r="B2216" s="97">
        <v>2400</v>
      </c>
      <c r="C2216" s="59"/>
      <c r="D2216" s="59"/>
      <c r="E2216" s="59"/>
    </row>
    <row r="2217" spans="1:5" s="25" customFormat="1" ht="15" hidden="1">
      <c r="A2217" s="36" t="s">
        <v>86</v>
      </c>
      <c r="B2217" s="30">
        <v>2410</v>
      </c>
      <c r="C2217" s="40"/>
      <c r="D2217" s="40"/>
      <c r="E2217" s="40"/>
    </row>
    <row r="2218" spans="1:5" s="25" customFormat="1" ht="15" hidden="1">
      <c r="A2218" s="108" t="s">
        <v>87</v>
      </c>
      <c r="B2218" s="30">
        <v>2420</v>
      </c>
      <c r="C2218" s="40"/>
      <c r="D2218" s="40"/>
      <c r="E2218" s="40"/>
    </row>
    <row r="2219" spans="1:5" s="25" customFormat="1" ht="15" hidden="1">
      <c r="A2219" s="36" t="s">
        <v>89</v>
      </c>
      <c r="B2219" s="30">
        <v>2430</v>
      </c>
      <c r="C2219" s="40"/>
      <c r="D2219" s="40"/>
      <c r="E2219" s="40"/>
    </row>
    <row r="2220" spans="1:5" s="25" customFormat="1" ht="15" hidden="1">
      <c r="A2220" s="36" t="s">
        <v>171</v>
      </c>
      <c r="B2220" s="30">
        <v>2440</v>
      </c>
      <c r="C2220" s="40"/>
      <c r="D2220" s="40"/>
      <c r="E2220" s="40"/>
    </row>
    <row r="2221" spans="1:5" s="25" customFormat="1" ht="15" hidden="1">
      <c r="A2221" s="100" t="s">
        <v>90</v>
      </c>
      <c r="B2221" s="30">
        <v>3000</v>
      </c>
      <c r="C2221" s="40"/>
      <c r="D2221" s="40"/>
      <c r="E2221" s="40"/>
    </row>
    <row r="2222" spans="1:5" s="25" customFormat="1" ht="15" hidden="1">
      <c r="A2222" s="44" t="s">
        <v>91</v>
      </c>
      <c r="B2222" s="97">
        <v>4110</v>
      </c>
      <c r="C2222" s="40"/>
      <c r="D2222" s="40"/>
      <c r="E2222" s="40"/>
    </row>
    <row r="2223" spans="1:5" s="25" customFormat="1" ht="15" hidden="1">
      <c r="A2223" s="110" t="s">
        <v>92</v>
      </c>
      <c r="B2223" s="30">
        <v>4111</v>
      </c>
      <c r="C2223" s="40"/>
      <c r="D2223" s="40"/>
      <c r="E2223" s="40"/>
    </row>
    <row r="2224" spans="1:5" s="25" customFormat="1" ht="15" hidden="1">
      <c r="A2224" s="110" t="s">
        <v>172</v>
      </c>
      <c r="B2224" s="30">
        <v>4112</v>
      </c>
      <c r="C2224" s="40"/>
      <c r="D2224" s="40"/>
      <c r="E2224" s="40"/>
    </row>
    <row r="2225" spans="1:5" s="25" customFormat="1" ht="15" hidden="1">
      <c r="A2225" s="110" t="s">
        <v>173</v>
      </c>
      <c r="B2225" s="30">
        <v>4113</v>
      </c>
      <c r="C2225" s="40"/>
      <c r="D2225" s="40"/>
      <c r="E2225" s="40"/>
    </row>
    <row r="2226" spans="1:5" s="25" customFormat="1" ht="15" hidden="1">
      <c r="A2226" s="44" t="s">
        <v>95</v>
      </c>
      <c r="B2226" s="97">
        <v>4210</v>
      </c>
      <c r="C2226" s="40"/>
      <c r="D2226" s="40"/>
      <c r="E2226" s="40"/>
    </row>
    <row r="2227" spans="1:5" s="25" customFormat="1" hidden="1">
      <c r="A2227" s="111"/>
      <c r="C2227" s="112"/>
      <c r="D2227" s="113"/>
    </row>
    <row r="2228" spans="1:5" s="25" customFormat="1" hidden="1">
      <c r="A2228" s="1"/>
      <c r="B2228" s="1"/>
      <c r="C2228" s="1"/>
      <c r="D2228" s="1"/>
      <c r="E2228" s="1"/>
    </row>
    <row r="2229" spans="1:5" s="25" customFormat="1" ht="15" hidden="1">
      <c r="A2229" s="72" t="s">
        <v>97</v>
      </c>
      <c r="B2229" s="73"/>
      <c r="C2229" s="73"/>
      <c r="D2229" s="73" t="s">
        <v>174</v>
      </c>
      <c r="E2229" s="73"/>
    </row>
    <row r="2230" spans="1:5" s="25" customFormat="1" ht="15" hidden="1">
      <c r="A2230" s="72"/>
      <c r="B2230" s="76" t="s">
        <v>101</v>
      </c>
      <c r="C2230" s="76"/>
      <c r="D2230" s="76" t="s">
        <v>102</v>
      </c>
      <c r="E2230" s="76"/>
    </row>
    <row r="2231" spans="1:5" s="25" customFormat="1" hidden="1">
      <c r="A2231" s="1"/>
      <c r="B2231" s="1"/>
      <c r="C2231" s="1"/>
      <c r="D2231" s="1"/>
      <c r="E2231" s="1"/>
    </row>
    <row r="2232" spans="1:5" s="25" customFormat="1" ht="15" hidden="1">
      <c r="A2232" s="74" t="s">
        <v>99</v>
      </c>
      <c r="B2232" s="73"/>
      <c r="C2232" s="73"/>
      <c r="D2232" s="73" t="s">
        <v>100</v>
      </c>
      <c r="E2232" s="73"/>
    </row>
    <row r="2233" spans="1:5" s="25" customFormat="1" hidden="1">
      <c r="A2233" s="75"/>
      <c r="B2233" s="76" t="s">
        <v>101</v>
      </c>
      <c r="C2233" s="76"/>
      <c r="D2233" s="76" t="s">
        <v>102</v>
      </c>
      <c r="E2233" s="76"/>
    </row>
    <row r="2234" spans="1:5" s="25" customFormat="1" ht="15" hidden="1">
      <c r="A2234" s="83" t="s">
        <v>184</v>
      </c>
      <c r="B2234" s="11"/>
      <c r="C2234" s="11"/>
      <c r="D2234" s="11"/>
      <c r="E2234" s="11"/>
    </row>
    <row r="2235" spans="1:5" s="25" customFormat="1" ht="15" hidden="1">
      <c r="A2235" s="78" t="s">
        <v>104</v>
      </c>
      <c r="B2235" s="11"/>
      <c r="C2235" s="11"/>
      <c r="D2235" s="11"/>
      <c r="E2235" s="11"/>
    </row>
    <row r="2236" spans="1:5" s="25" customFormat="1" hidden="1">
      <c r="A2236" s="1"/>
      <c r="B2236" s="1"/>
      <c r="C2236" s="1"/>
      <c r="D2236" s="1"/>
      <c r="E2236" s="1">
        <v>35</v>
      </c>
    </row>
    <row r="2237" spans="1:5" hidden="1">
      <c r="C2237" s="2"/>
      <c r="D2237" s="3" t="s">
        <v>0</v>
      </c>
      <c r="E2237" s="4"/>
    </row>
    <row r="2238" spans="1:5" hidden="1">
      <c r="C2238" s="135" t="str">
        <f>$C$2</f>
        <v>Наказ Міністерства фінансів України 28.01.2002 №57 (у редакції наказу Міністерства фінансів України від 04.12.2015 №1118)</v>
      </c>
      <c r="D2238" s="135"/>
      <c r="E2238" s="135"/>
    </row>
    <row r="2239" spans="1:5" hidden="1">
      <c r="C2239" s="135"/>
      <c r="D2239" s="135"/>
      <c r="E2239" s="135"/>
    </row>
    <row r="2240" spans="1:5" ht="15" hidden="1">
      <c r="A2240" s="5"/>
      <c r="B2240" s="6"/>
      <c r="C2240" s="135"/>
      <c r="D2240" s="135"/>
      <c r="E2240" s="135"/>
    </row>
    <row r="2241" spans="1:5" ht="15.75" hidden="1">
      <c r="A2241" s="7" t="str">
        <f>A2024</f>
        <v>ЗВЕДЕНИЙ   КОШТОРИС  НА 2018 РІК</v>
      </c>
      <c r="B2241" s="8"/>
      <c r="C2241" s="8"/>
      <c r="D2241" s="8"/>
      <c r="E2241" s="8"/>
    </row>
    <row r="2242" spans="1:5" ht="15" hidden="1">
      <c r="A2242" s="9"/>
      <c r="B2242" s="10"/>
      <c r="C2242" s="10"/>
      <c r="D2242" s="10"/>
      <c r="E2242" s="10"/>
    </row>
    <row r="2243" spans="1:5" ht="15" hidden="1">
      <c r="A2243" s="12"/>
      <c r="B2243" s="13"/>
      <c r="C2243" s="13"/>
      <c r="D2243" s="13"/>
      <c r="E2243" s="13"/>
    </row>
    <row r="2244" spans="1:5" ht="15" hidden="1">
      <c r="A2244" s="14" t="s">
        <v>3</v>
      </c>
      <c r="B2244" s="14"/>
      <c r="C2244" s="14"/>
      <c r="D2244" s="14"/>
      <c r="E2244" s="14"/>
    </row>
    <row r="2245" spans="1:5" ht="15" hidden="1">
      <c r="A2245" s="9" t="str">
        <f>$A$9</f>
        <v>код та назва відомчої класифікації видатків та кредитування бюджету</v>
      </c>
      <c r="B2245" s="15" t="str">
        <f>$B$9</f>
        <v>06</v>
      </c>
      <c r="C2245" s="16" t="str">
        <f>$C$9</f>
        <v>Орган з питань освіти і науки</v>
      </c>
      <c r="D2245" s="17"/>
      <c r="E2245" s="17"/>
    </row>
    <row r="2246" spans="1:5" ht="15" hidden="1">
      <c r="A2246" s="9" t="s">
        <v>7</v>
      </c>
      <c r="B2246" s="18"/>
      <c r="C2246" s="19"/>
      <c r="D2246" s="19"/>
      <c r="E2246" s="19"/>
    </row>
    <row r="2247" spans="1:5" hidden="1">
      <c r="A2247" s="119" t="s">
        <v>106</v>
      </c>
      <c r="B2247" s="135">
        <f>[1]КАЗспзв!E830</f>
        <v>0</v>
      </c>
      <c r="C2247" s="135"/>
      <c r="D2247" s="135"/>
      <c r="E2247" s="135"/>
    </row>
    <row r="2248" spans="1:5" ht="15" hidden="1">
      <c r="A2248" s="9" t="s">
        <v>8</v>
      </c>
      <c r="B2248" s="17"/>
      <c r="C2248" s="17"/>
      <c r="D2248" s="17"/>
      <c r="E2248" s="17"/>
    </row>
    <row r="2249" spans="1:5" hidden="1">
      <c r="A2249" s="22"/>
      <c r="B2249" s="22"/>
      <c r="C2249" s="22"/>
      <c r="D2249" s="22"/>
      <c r="E2249" s="22" t="s">
        <v>9</v>
      </c>
    </row>
    <row r="2250" spans="1:5" hidden="1">
      <c r="A2250" s="23" t="s">
        <v>10</v>
      </c>
      <c r="B2250" s="23" t="s">
        <v>11</v>
      </c>
      <c r="C2250" s="23" t="s">
        <v>12</v>
      </c>
      <c r="D2250" s="24"/>
      <c r="E2250" s="134" t="s">
        <v>13</v>
      </c>
    </row>
    <row r="2251" spans="1:5" ht="24" hidden="1">
      <c r="A2251" s="27"/>
      <c r="B2251" s="27"/>
      <c r="C2251" s="28" t="s">
        <v>14</v>
      </c>
      <c r="D2251" s="29" t="s">
        <v>15</v>
      </c>
      <c r="E2251" s="134"/>
    </row>
    <row r="2252" spans="1:5" hidden="1">
      <c r="A2252" s="30">
        <v>1</v>
      </c>
      <c r="B2252" s="30">
        <v>2</v>
      </c>
      <c r="C2252" s="30">
        <v>3</v>
      </c>
      <c r="D2252" s="31">
        <v>4</v>
      </c>
      <c r="E2252" s="30">
        <v>5</v>
      </c>
    </row>
    <row r="2253" spans="1:5" ht="15" hidden="1">
      <c r="A2253" s="32" t="s">
        <v>16</v>
      </c>
      <c r="B2253" s="33" t="s">
        <v>17</v>
      </c>
      <c r="C2253" s="34">
        <f>C2254</f>
        <v>0</v>
      </c>
      <c r="D2253" s="34">
        <f>D2255</f>
        <v>0</v>
      </c>
      <c r="E2253" s="34">
        <f>C2253+D2253</f>
        <v>0</v>
      </c>
    </row>
    <row r="2254" spans="1:5" ht="15" hidden="1">
      <c r="A2254" s="36" t="s">
        <v>18</v>
      </c>
      <c r="B2254" s="30" t="s">
        <v>17</v>
      </c>
      <c r="C2254" s="34">
        <f>C2269</f>
        <v>0</v>
      </c>
      <c r="D2254" s="37" t="s">
        <v>17</v>
      </c>
      <c r="E2254" s="34">
        <f>C2254</f>
        <v>0</v>
      </c>
    </row>
    <row r="2255" spans="1:5" ht="15" hidden="1">
      <c r="A2255" s="36" t="s">
        <v>19</v>
      </c>
      <c r="B2255" s="30" t="s">
        <v>17</v>
      </c>
      <c r="C2255" s="30" t="s">
        <v>17</v>
      </c>
      <c r="D2255" s="34">
        <f>D2256+D2261+D2264</f>
        <v>0</v>
      </c>
      <c r="E2255" s="34">
        <f>D2255</f>
        <v>0</v>
      </c>
    </row>
    <row r="2256" spans="1:5" ht="23.25" hidden="1">
      <c r="A2256" s="38" t="s">
        <v>20</v>
      </c>
      <c r="B2256" s="30">
        <v>25010000</v>
      </c>
      <c r="C2256" s="37" t="s">
        <v>17</v>
      </c>
      <c r="D2256" s="34">
        <f>SUM(D2257:D2260)</f>
        <v>0</v>
      </c>
      <c r="E2256" s="34">
        <f>SUM(E2257:E2260)</f>
        <v>0</v>
      </c>
    </row>
    <row r="2257" spans="1:5" ht="13.5" hidden="1" customHeight="1">
      <c r="A2257" s="38" t="s">
        <v>21</v>
      </c>
      <c r="B2257" s="30">
        <v>25010100</v>
      </c>
      <c r="C2257" s="37" t="s">
        <v>17</v>
      </c>
      <c r="D2257" s="34"/>
      <c r="E2257" s="34">
        <f t="shared" ref="E2257:E2264" si="74">D2257</f>
        <v>0</v>
      </c>
    </row>
    <row r="2258" spans="1:5" ht="15" hidden="1">
      <c r="A2258" s="38" t="s">
        <v>22</v>
      </c>
      <c r="B2258" s="30">
        <v>25010200</v>
      </c>
      <c r="C2258" s="37" t="s">
        <v>17</v>
      </c>
      <c r="D2258" s="34"/>
      <c r="E2258" s="34">
        <f t="shared" si="74"/>
        <v>0</v>
      </c>
    </row>
    <row r="2259" spans="1:5" ht="15" hidden="1">
      <c r="A2259" s="38" t="s">
        <v>23</v>
      </c>
      <c r="B2259" s="30">
        <v>25010300</v>
      </c>
      <c r="C2259" s="37" t="s">
        <v>17</v>
      </c>
      <c r="D2259" s="34"/>
      <c r="E2259" s="34">
        <f t="shared" si="74"/>
        <v>0</v>
      </c>
    </row>
    <row r="2260" spans="1:5" ht="23.25" hidden="1">
      <c r="A2260" s="38" t="s">
        <v>24</v>
      </c>
      <c r="B2260" s="30">
        <v>25010400</v>
      </c>
      <c r="C2260" s="37" t="s">
        <v>17</v>
      </c>
      <c r="D2260" s="34"/>
      <c r="E2260" s="34">
        <f t="shared" si="74"/>
        <v>0</v>
      </c>
    </row>
    <row r="2261" spans="1:5" ht="15" hidden="1">
      <c r="A2261" s="39" t="s">
        <v>25</v>
      </c>
      <c r="B2261" s="30">
        <v>25020000</v>
      </c>
      <c r="C2261" s="37" t="s">
        <v>17</v>
      </c>
      <c r="D2261" s="34">
        <f>D2262+D2263</f>
        <v>0</v>
      </c>
      <c r="E2261" s="34">
        <f t="shared" si="74"/>
        <v>0</v>
      </c>
    </row>
    <row r="2262" spans="1:5" ht="15" hidden="1">
      <c r="A2262" s="39" t="s">
        <v>26</v>
      </c>
      <c r="B2262" s="30">
        <v>25020100</v>
      </c>
      <c r="C2262" s="37" t="s">
        <v>17</v>
      </c>
      <c r="D2262" s="40"/>
      <c r="E2262" s="34">
        <f t="shared" si="74"/>
        <v>0</v>
      </c>
    </row>
    <row r="2263" spans="1:5" ht="44.25" hidden="1" customHeight="1">
      <c r="A2263" s="38" t="s">
        <v>27</v>
      </c>
      <c r="B2263" s="41">
        <v>25020200</v>
      </c>
      <c r="C2263" s="37" t="s">
        <v>17</v>
      </c>
      <c r="D2263" s="40">
        <f>'[1]СП ЗВ'!K619</f>
        <v>0</v>
      </c>
      <c r="E2263" s="40">
        <f t="shared" si="74"/>
        <v>0</v>
      </c>
    </row>
    <row r="2264" spans="1:5" ht="15" hidden="1">
      <c r="A2264" s="39" t="s">
        <v>28</v>
      </c>
      <c r="B2264" s="30"/>
      <c r="C2264" s="37" t="s">
        <v>17</v>
      </c>
      <c r="D2264" s="40">
        <f>D2269</f>
        <v>0</v>
      </c>
      <c r="E2264" s="40">
        <f t="shared" si="74"/>
        <v>0</v>
      </c>
    </row>
    <row r="2265" spans="1:5" ht="15" hidden="1">
      <c r="A2265" s="39" t="s">
        <v>29</v>
      </c>
      <c r="B2265" s="30"/>
      <c r="C2265" s="37" t="s">
        <v>17</v>
      </c>
      <c r="D2265" s="40"/>
      <c r="E2265" s="40"/>
    </row>
    <row r="2266" spans="1:5" ht="25.5" hidden="1">
      <c r="A2266" s="43" t="s">
        <v>30</v>
      </c>
      <c r="B2266" s="30"/>
      <c r="C2266" s="37" t="s">
        <v>17</v>
      </c>
      <c r="D2266" s="40"/>
      <c r="E2266" s="40">
        <f>D2266</f>
        <v>0</v>
      </c>
    </row>
    <row r="2267" spans="1:5" ht="15" hidden="1">
      <c r="A2267" s="135" t="s">
        <v>31</v>
      </c>
      <c r="B2267" s="30"/>
      <c r="C2267" s="37" t="s">
        <v>17</v>
      </c>
      <c r="D2267" s="40"/>
      <c r="E2267" s="40"/>
    </row>
    <row r="2268" spans="1:5" ht="18.75" hidden="1" customHeight="1">
      <c r="A2268" s="135"/>
      <c r="B2268" s="30"/>
      <c r="C2268" s="37" t="s">
        <v>17</v>
      </c>
      <c r="D2268" s="37" t="s">
        <v>32</v>
      </c>
      <c r="E2268" s="37" t="s">
        <v>32</v>
      </c>
    </row>
    <row r="2269" spans="1:5" ht="15" hidden="1">
      <c r="A2269" s="44" t="s">
        <v>33</v>
      </c>
      <c r="B2269" s="30" t="s">
        <v>17</v>
      </c>
      <c r="C2269" s="40">
        <f>C2270+C2334+C2338+C2310+C2339</f>
        <v>0</v>
      </c>
      <c r="D2269" s="40">
        <f>D2270+D2334+D2338+D2310+D2339</f>
        <v>0</v>
      </c>
      <c r="E2269" s="40">
        <f>C2269+D2269</f>
        <v>0</v>
      </c>
    </row>
    <row r="2270" spans="1:5" ht="15.75" hidden="1">
      <c r="A2270" s="45" t="s">
        <v>34</v>
      </c>
      <c r="B2270" s="46">
        <v>2000</v>
      </c>
      <c r="C2270" s="40">
        <f>C2271+C2275+C2276+C2298+C2301+C2305+C2309</f>
        <v>0</v>
      </c>
      <c r="D2270" s="40">
        <f>D2271+D2275+D2276+D2298+D2301+D2305+D2309</f>
        <v>0</v>
      </c>
      <c r="E2270" s="40">
        <f>C2270+D2270</f>
        <v>0</v>
      </c>
    </row>
    <row r="2271" spans="1:5" ht="15.75" hidden="1">
      <c r="A2271" s="47" t="s">
        <v>35</v>
      </c>
      <c r="B2271" s="46">
        <v>2110</v>
      </c>
      <c r="C2271" s="40">
        <f>C2272</f>
        <v>0</v>
      </c>
      <c r="D2271" s="40">
        <f>D2272</f>
        <v>0</v>
      </c>
      <c r="E2271" s="40">
        <f>C2271+D2271</f>
        <v>0</v>
      </c>
    </row>
    <row r="2272" spans="1:5" ht="15.75" hidden="1">
      <c r="A2272" s="48" t="s">
        <v>36</v>
      </c>
      <c r="B2272" s="46">
        <v>2111</v>
      </c>
      <c r="C2272" s="49"/>
      <c r="D2272" s="49"/>
      <c r="E2272" s="40">
        <f>C2272+D2272</f>
        <v>0</v>
      </c>
    </row>
    <row r="2273" spans="1:5" ht="15.75" hidden="1">
      <c r="A2273" s="48" t="s">
        <v>37</v>
      </c>
      <c r="B2273" s="46">
        <v>2112</v>
      </c>
      <c r="C2273" s="40"/>
      <c r="D2273" s="40"/>
      <c r="E2273" s="40"/>
    </row>
    <row r="2274" spans="1:5" ht="15" hidden="1">
      <c r="A2274" s="36"/>
      <c r="B2274" s="30">
        <v>1113</v>
      </c>
      <c r="C2274" s="40"/>
      <c r="D2274" s="40"/>
      <c r="E2274" s="40"/>
    </row>
    <row r="2275" spans="1:5" ht="15.75" hidden="1">
      <c r="A2275" s="47" t="s">
        <v>38</v>
      </c>
      <c r="B2275" s="46">
        <v>2120</v>
      </c>
      <c r="C2275" s="40"/>
      <c r="D2275" s="40"/>
      <c r="E2275" s="40">
        <f t="shared" ref="E2275:E2281" si="75">C2275+D2275</f>
        <v>0</v>
      </c>
    </row>
    <row r="2276" spans="1:5" ht="15.75" hidden="1">
      <c r="A2276" s="47" t="s">
        <v>39</v>
      </c>
      <c r="B2276" s="46">
        <v>2200</v>
      </c>
      <c r="C2276" s="40">
        <f>C2277+C2278+C2279+C2286+C2287+C2288+C2295</f>
        <v>0</v>
      </c>
      <c r="D2276" s="40">
        <f>D2277+D2278+D2279+D2286+D2287+D2288+D2295</f>
        <v>0</v>
      </c>
      <c r="E2276" s="40">
        <f t="shared" si="75"/>
        <v>0</v>
      </c>
    </row>
    <row r="2277" spans="1:5" ht="15.75" hidden="1">
      <c r="A2277" s="50" t="s">
        <v>40</v>
      </c>
      <c r="B2277" s="46">
        <v>2210</v>
      </c>
      <c r="C2277" s="40"/>
      <c r="D2277" s="40"/>
      <c r="E2277" s="40">
        <f t="shared" si="75"/>
        <v>0</v>
      </c>
    </row>
    <row r="2278" spans="1:5" ht="15.75" hidden="1">
      <c r="A2278" s="50" t="s">
        <v>41</v>
      </c>
      <c r="B2278" s="46">
        <v>2220</v>
      </c>
      <c r="C2278" s="40"/>
      <c r="D2278" s="40"/>
      <c r="E2278" s="40">
        <f t="shared" si="75"/>
        <v>0</v>
      </c>
    </row>
    <row r="2279" spans="1:5" ht="15.75" hidden="1">
      <c r="A2279" s="50" t="s">
        <v>42</v>
      </c>
      <c r="B2279" s="46">
        <v>2230</v>
      </c>
      <c r="C2279" s="40"/>
      <c r="D2279" s="40"/>
      <c r="E2279" s="40">
        <f t="shared" si="75"/>
        <v>0</v>
      </c>
    </row>
    <row r="2280" spans="1:5" ht="15.75" hidden="1">
      <c r="A2280" s="50" t="s">
        <v>43</v>
      </c>
      <c r="B2280" s="46">
        <v>2240</v>
      </c>
      <c r="C2280" s="40"/>
      <c r="D2280" s="40"/>
      <c r="E2280" s="40">
        <f t="shared" si="75"/>
        <v>0</v>
      </c>
    </row>
    <row r="2281" spans="1:5" ht="15" hidden="1">
      <c r="A2281" s="51" t="s">
        <v>44</v>
      </c>
      <c r="B2281" s="52">
        <v>1135</v>
      </c>
      <c r="C2281" s="40"/>
      <c r="D2281" s="40"/>
      <c r="E2281" s="40">
        <f t="shared" si="75"/>
        <v>0</v>
      </c>
    </row>
    <row r="2282" spans="1:5" ht="15" hidden="1">
      <c r="A2282" s="36"/>
      <c r="B2282" s="30">
        <v>1136</v>
      </c>
      <c r="C2282" s="53"/>
      <c r="D2282" s="53"/>
      <c r="E2282" s="53"/>
    </row>
    <row r="2283" spans="1:5" ht="15" hidden="1">
      <c r="A2283" s="36"/>
      <c r="B2283" s="30">
        <v>1137</v>
      </c>
      <c r="C2283" s="53"/>
      <c r="D2283" s="53"/>
      <c r="E2283" s="53"/>
    </row>
    <row r="2284" spans="1:5" ht="15" hidden="1">
      <c r="A2284" s="36"/>
      <c r="B2284" s="30">
        <v>1138</v>
      </c>
      <c r="C2284" s="53"/>
      <c r="D2284" s="53"/>
      <c r="E2284" s="53"/>
    </row>
    <row r="2285" spans="1:5" ht="15" hidden="1">
      <c r="A2285" s="36"/>
      <c r="B2285" s="30">
        <v>1139</v>
      </c>
      <c r="C2285" s="53"/>
      <c r="D2285" s="53"/>
      <c r="E2285" s="53"/>
    </row>
    <row r="2286" spans="1:5" ht="15.75" hidden="1">
      <c r="A2286" s="50" t="s">
        <v>45</v>
      </c>
      <c r="B2286" s="46">
        <v>2250</v>
      </c>
      <c r="C2286" s="40"/>
      <c r="D2286" s="40"/>
      <c r="E2286" s="40">
        <f>C2286+D2286</f>
        <v>0</v>
      </c>
    </row>
    <row r="2287" spans="1:5" ht="15.75" hidden="1">
      <c r="A2287" s="50" t="s">
        <v>46</v>
      </c>
      <c r="B2287" s="46">
        <v>2260</v>
      </c>
      <c r="C2287" s="40"/>
      <c r="D2287" s="40"/>
      <c r="E2287" s="40">
        <f>C2287+D2287</f>
        <v>0</v>
      </c>
    </row>
    <row r="2288" spans="1:5" ht="15.75" hidden="1">
      <c r="A2288" s="50" t="s">
        <v>47</v>
      </c>
      <c r="B2288" s="46">
        <v>2270</v>
      </c>
      <c r="C2288" s="40"/>
      <c r="D2288" s="40"/>
      <c r="E2288" s="40">
        <f t="shared" ref="E2288:E2295" si="76">C2288+D2288</f>
        <v>0</v>
      </c>
    </row>
    <row r="2289" spans="1:5" ht="15.75" hidden="1">
      <c r="A2289" s="48" t="s">
        <v>48</v>
      </c>
      <c r="B2289" s="46">
        <v>2271</v>
      </c>
      <c r="C2289" s="40"/>
      <c r="D2289" s="40"/>
      <c r="E2289" s="40">
        <f t="shared" si="76"/>
        <v>0</v>
      </c>
    </row>
    <row r="2290" spans="1:5" ht="15.75" hidden="1">
      <c r="A2290" s="48" t="s">
        <v>49</v>
      </c>
      <c r="B2290" s="46">
        <v>2272</v>
      </c>
      <c r="C2290" s="40"/>
      <c r="D2290" s="40"/>
      <c r="E2290" s="40">
        <f t="shared" si="76"/>
        <v>0</v>
      </c>
    </row>
    <row r="2291" spans="1:5" ht="15.75" hidden="1">
      <c r="A2291" s="48" t="s">
        <v>50</v>
      </c>
      <c r="B2291" s="46">
        <v>2273</v>
      </c>
      <c r="C2291" s="40"/>
      <c r="D2291" s="59"/>
      <c r="E2291" s="40">
        <f t="shared" si="76"/>
        <v>0</v>
      </c>
    </row>
    <row r="2292" spans="1:5" ht="15.75" hidden="1">
      <c r="A2292" s="48" t="s">
        <v>51</v>
      </c>
      <c r="B2292" s="46">
        <v>2274</v>
      </c>
      <c r="C2292" s="40"/>
      <c r="D2292" s="59"/>
      <c r="E2292" s="55">
        <f t="shared" si="76"/>
        <v>0</v>
      </c>
    </row>
    <row r="2293" spans="1:5" ht="15.75" hidden="1">
      <c r="A2293" s="48" t="s">
        <v>52</v>
      </c>
      <c r="B2293" s="46">
        <v>2275</v>
      </c>
      <c r="C2293" s="40"/>
      <c r="D2293" s="59"/>
      <c r="E2293" s="40">
        <f t="shared" si="76"/>
        <v>0</v>
      </c>
    </row>
    <row r="2294" spans="1:5" ht="15.75" hidden="1">
      <c r="A2294" s="48" t="s">
        <v>54</v>
      </c>
      <c r="B2294" s="46">
        <v>2276</v>
      </c>
      <c r="C2294" s="40"/>
      <c r="D2294" s="59"/>
      <c r="E2294" s="40">
        <f t="shared" si="76"/>
        <v>0</v>
      </c>
    </row>
    <row r="2295" spans="1:5" ht="31.5" hidden="1">
      <c r="A2295" s="50" t="s">
        <v>55</v>
      </c>
      <c r="B2295" s="46">
        <v>2280</v>
      </c>
      <c r="C2295" s="40">
        <f>C2296+C2297</f>
        <v>0</v>
      </c>
      <c r="D2295" s="40">
        <f>D2296+D2297</f>
        <v>0</v>
      </c>
      <c r="E2295" s="40">
        <f t="shared" si="76"/>
        <v>0</v>
      </c>
    </row>
    <row r="2296" spans="1:5" ht="31.5" hidden="1">
      <c r="A2296" s="48" t="s">
        <v>56</v>
      </c>
      <c r="B2296" s="46">
        <v>2281</v>
      </c>
      <c r="C2296" s="40"/>
      <c r="D2296" s="40"/>
      <c r="E2296" s="40"/>
    </row>
    <row r="2297" spans="1:5" ht="31.5" hidden="1">
      <c r="A2297" s="48" t="s">
        <v>57</v>
      </c>
      <c r="B2297" s="46">
        <v>2282</v>
      </c>
      <c r="C2297" s="40">
        <f>'[1]поміс розб'!AE1057</f>
        <v>0</v>
      </c>
      <c r="D2297" s="40">
        <f>'[1]СП ЗВ'!K642</f>
        <v>0</v>
      </c>
      <c r="E2297" s="40">
        <f>C2297+D2297</f>
        <v>0</v>
      </c>
    </row>
    <row r="2298" spans="1:5" ht="15.75" hidden="1">
      <c r="A2298" s="47" t="s">
        <v>58</v>
      </c>
      <c r="B2298" s="46">
        <v>2400</v>
      </c>
      <c r="C2298" s="40"/>
      <c r="D2298" s="40"/>
      <c r="E2298" s="40"/>
    </row>
    <row r="2299" spans="1:5" ht="15.75" hidden="1">
      <c r="A2299" s="56" t="s">
        <v>59</v>
      </c>
      <c r="B2299" s="57">
        <v>2410</v>
      </c>
      <c r="C2299" s="40"/>
      <c r="D2299" s="40"/>
      <c r="E2299" s="40"/>
    </row>
    <row r="2300" spans="1:5" ht="15.75" hidden="1">
      <c r="A2300" s="56" t="s">
        <v>60</v>
      </c>
      <c r="B2300" s="57">
        <v>2420</v>
      </c>
      <c r="C2300" s="40"/>
      <c r="D2300" s="40"/>
      <c r="E2300" s="40"/>
    </row>
    <row r="2301" spans="1:5" ht="15.75" hidden="1">
      <c r="A2301" s="58" t="s">
        <v>61</v>
      </c>
      <c r="B2301" s="57">
        <v>2600</v>
      </c>
      <c r="C2301" s="59"/>
      <c r="D2301" s="59"/>
      <c r="E2301" s="55">
        <f>C2301+D2301</f>
        <v>0</v>
      </c>
    </row>
    <row r="2302" spans="1:5" ht="30" hidden="1">
      <c r="A2302" s="60" t="s">
        <v>62</v>
      </c>
      <c r="B2302" s="57">
        <v>2610</v>
      </c>
      <c r="C2302" s="61"/>
      <c r="D2302" s="61"/>
      <c r="E2302" s="61"/>
    </row>
    <row r="2303" spans="1:5" ht="15.75" hidden="1">
      <c r="A2303" s="60" t="s">
        <v>63</v>
      </c>
      <c r="B2303" s="57">
        <v>2620</v>
      </c>
      <c r="C2303" s="61"/>
      <c r="D2303" s="61"/>
      <c r="E2303" s="61"/>
    </row>
    <row r="2304" spans="1:5" ht="31.5" hidden="1">
      <c r="A2304" s="56" t="s">
        <v>64</v>
      </c>
      <c r="B2304" s="57">
        <v>2630</v>
      </c>
      <c r="C2304" s="59"/>
      <c r="D2304" s="59"/>
      <c r="E2304" s="55">
        <f>C2304+D2304</f>
        <v>0</v>
      </c>
    </row>
    <row r="2305" spans="1:5" ht="15.75" hidden="1">
      <c r="A2305" s="62" t="s">
        <v>65</v>
      </c>
      <c r="B2305" s="57">
        <v>2700</v>
      </c>
      <c r="C2305" s="59">
        <f>SUM(C2306:C2308)</f>
        <v>0</v>
      </c>
      <c r="D2305" s="59">
        <f>SUM(D2306:D2308)</f>
        <v>0</v>
      </c>
      <c r="E2305" s="55">
        <f>C2305+D2305</f>
        <v>0</v>
      </c>
    </row>
    <row r="2306" spans="1:5" ht="15.75" hidden="1">
      <c r="A2306" s="56" t="s">
        <v>66</v>
      </c>
      <c r="B2306" s="57">
        <v>2710</v>
      </c>
      <c r="C2306" s="59"/>
      <c r="D2306" s="59"/>
      <c r="E2306" s="59"/>
    </row>
    <row r="2307" spans="1:5" ht="15.75" hidden="1">
      <c r="A2307" s="56" t="s">
        <v>67</v>
      </c>
      <c r="B2307" s="57">
        <v>2720</v>
      </c>
      <c r="C2307" s="40"/>
      <c r="D2307" s="40"/>
      <c r="E2307" s="40">
        <f t="shared" ref="E2307:E2312" si="77">C2307+D2307</f>
        <v>0</v>
      </c>
    </row>
    <row r="2308" spans="1:5" ht="15.75" hidden="1">
      <c r="A2308" s="56" t="s">
        <v>68</v>
      </c>
      <c r="B2308" s="57">
        <v>2730</v>
      </c>
      <c r="C2308" s="40"/>
      <c r="D2308" s="40"/>
      <c r="E2308" s="40">
        <f t="shared" si="77"/>
        <v>0</v>
      </c>
    </row>
    <row r="2309" spans="1:5" ht="15.75" hidden="1">
      <c r="A2309" s="62" t="s">
        <v>69</v>
      </c>
      <c r="B2309" s="57">
        <v>2800</v>
      </c>
      <c r="C2309" s="40"/>
      <c r="D2309" s="40"/>
      <c r="E2309" s="40">
        <f t="shared" si="77"/>
        <v>0</v>
      </c>
    </row>
    <row r="2310" spans="1:5" ht="15.75" hidden="1">
      <c r="A2310" s="62" t="s">
        <v>70</v>
      </c>
      <c r="B2310" s="57">
        <v>3000</v>
      </c>
      <c r="C2310" s="40">
        <f>C2311+C2326+C2327+C2328</f>
        <v>0</v>
      </c>
      <c r="D2310" s="40">
        <f>D2311+D2326+D2327+D2328</f>
        <v>0</v>
      </c>
      <c r="E2310" s="40">
        <f t="shared" si="77"/>
        <v>0</v>
      </c>
    </row>
    <row r="2311" spans="1:5" ht="15.75" hidden="1">
      <c r="A2311" s="63" t="s">
        <v>71</v>
      </c>
      <c r="B2311" s="46">
        <v>3100</v>
      </c>
      <c r="C2311" s="40">
        <f>C2312+C2313+C2317+C2321</f>
        <v>0</v>
      </c>
      <c r="D2311" s="40">
        <f>D2312+D2313+D2317+D2321</f>
        <v>0</v>
      </c>
      <c r="E2311" s="40">
        <f t="shared" si="77"/>
        <v>0</v>
      </c>
    </row>
    <row r="2312" spans="1:5" ht="31.5" hidden="1">
      <c r="A2312" s="50" t="s">
        <v>72</v>
      </c>
      <c r="B2312" s="46">
        <v>3110</v>
      </c>
      <c r="C2312" s="59">
        <f>'[1]поміс розб'!AE2117</f>
        <v>0</v>
      </c>
      <c r="D2312" s="59">
        <f>'[1]СП ЗВ'!L484</f>
        <v>0</v>
      </c>
      <c r="E2312" s="55">
        <f t="shared" si="77"/>
        <v>0</v>
      </c>
    </row>
    <row r="2313" spans="1:5" ht="15.75" hidden="1">
      <c r="A2313" s="50" t="s">
        <v>73</v>
      </c>
      <c r="B2313" s="46">
        <v>3120</v>
      </c>
      <c r="C2313" s="61"/>
      <c r="D2313" s="61"/>
      <c r="E2313" s="61"/>
    </row>
    <row r="2314" spans="1:5" ht="15.75" hidden="1">
      <c r="A2314" s="48" t="s">
        <v>74</v>
      </c>
      <c r="B2314" s="46">
        <v>3121</v>
      </c>
      <c r="C2314" s="64"/>
      <c r="D2314" s="64"/>
      <c r="E2314" s="64"/>
    </row>
    <row r="2315" spans="1:5" ht="15" hidden="1">
      <c r="A2315" s="65"/>
      <c r="B2315" s="30">
        <v>2122</v>
      </c>
      <c r="C2315" s="59"/>
      <c r="D2315" s="59"/>
      <c r="E2315" s="59"/>
    </row>
    <row r="2316" spans="1:5" ht="15.75" hidden="1">
      <c r="A2316" s="48" t="s">
        <v>75</v>
      </c>
      <c r="B2316" s="46">
        <v>3122</v>
      </c>
      <c r="C2316" s="40"/>
      <c r="D2316" s="40"/>
      <c r="E2316" s="40"/>
    </row>
    <row r="2317" spans="1:5" ht="15.75" hidden="1">
      <c r="A2317" s="50" t="s">
        <v>76</v>
      </c>
      <c r="B2317" s="46">
        <v>3130</v>
      </c>
      <c r="C2317" s="40">
        <f>C2318+C2319+C2320</f>
        <v>0</v>
      </c>
      <c r="D2317" s="40">
        <f>D2318+D2319+D2320</f>
        <v>0</v>
      </c>
      <c r="E2317" s="49">
        <f>C2317+D2317</f>
        <v>0</v>
      </c>
    </row>
    <row r="2318" spans="1:5" ht="15.75" hidden="1">
      <c r="A2318" s="48" t="s">
        <v>77</v>
      </c>
      <c r="B2318" s="46">
        <v>3131</v>
      </c>
      <c r="C2318" s="40"/>
      <c r="D2318" s="40"/>
      <c r="E2318" s="49"/>
    </row>
    <row r="2319" spans="1:5" ht="15" hidden="1">
      <c r="A2319" s="66"/>
      <c r="B2319" s="30">
        <v>2132</v>
      </c>
      <c r="C2319" s="40"/>
      <c r="D2319" s="40"/>
      <c r="E2319" s="49"/>
    </row>
    <row r="2320" spans="1:5" ht="15.75" hidden="1">
      <c r="A2320" s="48" t="s">
        <v>78</v>
      </c>
      <c r="B2320" s="46">
        <v>3132</v>
      </c>
      <c r="C2320" s="40">
        <f>'[1]поміс розб'!AE2118</f>
        <v>0</v>
      </c>
      <c r="D2320" s="40">
        <f>'[1]СП ЗВ'!C1959</f>
        <v>0</v>
      </c>
      <c r="E2320" s="49">
        <f>C2320+D2320</f>
        <v>0</v>
      </c>
    </row>
    <row r="2321" spans="1:5" ht="15.75" hidden="1">
      <c r="A2321" s="50" t="s">
        <v>79</v>
      </c>
      <c r="B2321" s="46">
        <v>3140</v>
      </c>
      <c r="C2321" s="40"/>
      <c r="D2321" s="40"/>
      <c r="E2321" s="40"/>
    </row>
    <row r="2322" spans="1:5" ht="15.75" hidden="1">
      <c r="A2322" s="48" t="s">
        <v>80</v>
      </c>
      <c r="B2322" s="46">
        <v>3141</v>
      </c>
      <c r="C2322" s="59"/>
      <c r="D2322" s="59"/>
      <c r="E2322" s="59"/>
    </row>
    <row r="2323" spans="1:5" ht="15" hidden="1">
      <c r="A2323" s="66"/>
      <c r="B2323" s="30">
        <v>2142</v>
      </c>
      <c r="C2323" s="40"/>
      <c r="D2323" s="40"/>
      <c r="E2323" s="40"/>
    </row>
    <row r="2324" spans="1:5" ht="15.75" hidden="1">
      <c r="A2324" s="48" t="s">
        <v>81</v>
      </c>
      <c r="B2324" s="46">
        <v>3142</v>
      </c>
      <c r="C2324" s="40"/>
      <c r="D2324" s="40"/>
      <c r="E2324" s="40"/>
    </row>
    <row r="2325" spans="1:5" ht="15.75" hidden="1">
      <c r="A2325" s="48" t="s">
        <v>82</v>
      </c>
      <c r="B2325" s="46">
        <v>3143</v>
      </c>
      <c r="C2325" s="40"/>
      <c r="D2325" s="40"/>
      <c r="E2325" s="40"/>
    </row>
    <row r="2326" spans="1:5" ht="15.75" hidden="1">
      <c r="A2326" s="50" t="s">
        <v>83</v>
      </c>
      <c r="B2326" s="46">
        <v>3150</v>
      </c>
      <c r="C2326" s="40"/>
      <c r="D2326" s="40"/>
      <c r="E2326" s="40"/>
    </row>
    <row r="2327" spans="1:5" ht="15.75" hidden="1">
      <c r="A2327" s="50" t="s">
        <v>84</v>
      </c>
      <c r="B2327" s="46">
        <v>3160</v>
      </c>
      <c r="C2327" s="40"/>
      <c r="D2327" s="40"/>
      <c r="E2327" s="40"/>
    </row>
    <row r="2328" spans="1:5" ht="15.75" hidden="1">
      <c r="A2328" s="63" t="s">
        <v>85</v>
      </c>
      <c r="B2328" s="46">
        <v>3200</v>
      </c>
      <c r="C2328" s="59"/>
      <c r="D2328" s="59"/>
      <c r="E2328" s="59"/>
    </row>
    <row r="2329" spans="1:5" ht="16.5" hidden="1" customHeight="1">
      <c r="A2329" s="50" t="s">
        <v>86</v>
      </c>
      <c r="B2329" s="46">
        <v>3210</v>
      </c>
      <c r="C2329" s="40"/>
      <c r="D2329" s="40"/>
      <c r="E2329" s="40"/>
    </row>
    <row r="2330" spans="1:5" ht="31.5" hidden="1">
      <c r="A2330" s="50" t="s">
        <v>87</v>
      </c>
      <c r="B2330" s="46">
        <v>3220</v>
      </c>
      <c r="C2330" s="40"/>
      <c r="D2330" s="40"/>
      <c r="E2330" s="40"/>
    </row>
    <row r="2331" spans="1:5" ht="31.5" hidden="1">
      <c r="A2331" s="50" t="s">
        <v>88</v>
      </c>
      <c r="B2331" s="46">
        <v>3230</v>
      </c>
      <c r="C2331" s="40"/>
      <c r="D2331" s="40"/>
      <c r="E2331" s="40"/>
    </row>
    <row r="2332" spans="1:5" ht="15.75" hidden="1">
      <c r="A2332" s="50" t="s">
        <v>89</v>
      </c>
      <c r="B2332" s="46">
        <v>3240</v>
      </c>
      <c r="C2332" s="40"/>
      <c r="D2332" s="40"/>
      <c r="E2332" s="40"/>
    </row>
    <row r="2333" spans="1:5" ht="15" hidden="1">
      <c r="A2333" s="67" t="s">
        <v>90</v>
      </c>
      <c r="B2333" s="52">
        <v>3000</v>
      </c>
      <c r="C2333" s="40"/>
      <c r="D2333" s="40"/>
      <c r="E2333" s="40"/>
    </row>
    <row r="2334" spans="1:5" ht="15.75" hidden="1">
      <c r="A2334" s="68" t="s">
        <v>91</v>
      </c>
      <c r="B2334" s="46">
        <v>4110</v>
      </c>
      <c r="C2334" s="40"/>
      <c r="D2334" s="40"/>
      <c r="E2334" s="40"/>
    </row>
    <row r="2335" spans="1:5" ht="18" hidden="1" customHeight="1">
      <c r="A2335" s="48" t="s">
        <v>92</v>
      </c>
      <c r="B2335" s="46">
        <v>4111</v>
      </c>
      <c r="C2335" s="40"/>
      <c r="D2335" s="40"/>
      <c r="E2335" s="40"/>
    </row>
    <row r="2336" spans="1:5" ht="15.75" hidden="1">
      <c r="A2336" s="48" t="s">
        <v>93</v>
      </c>
      <c r="B2336" s="46">
        <v>4112</v>
      </c>
      <c r="C2336" s="40"/>
      <c r="D2336" s="40"/>
      <c r="E2336" s="40"/>
    </row>
    <row r="2337" spans="1:5" ht="15.75" hidden="1">
      <c r="A2337" s="48" t="s">
        <v>94</v>
      </c>
      <c r="B2337" s="46">
        <v>4113</v>
      </c>
      <c r="C2337" s="40"/>
      <c r="D2337" s="40"/>
      <c r="E2337" s="40"/>
    </row>
    <row r="2338" spans="1:5" ht="15.75" hidden="1">
      <c r="A2338" s="68" t="s">
        <v>95</v>
      </c>
      <c r="B2338" s="46">
        <v>4210</v>
      </c>
      <c r="C2338" s="40"/>
      <c r="D2338" s="40"/>
      <c r="E2338" s="40"/>
    </row>
    <row r="2339" spans="1:5" ht="15.75" hidden="1">
      <c r="A2339" s="62" t="s">
        <v>96</v>
      </c>
      <c r="B2339" s="69">
        <v>9000</v>
      </c>
      <c r="C2339" s="70"/>
      <c r="D2339" s="36"/>
      <c r="E2339" s="71"/>
    </row>
    <row r="2340" spans="1:5" hidden="1"/>
    <row r="2341" spans="1:5" ht="15" hidden="1">
      <c r="A2341" s="72" t="str">
        <f>$A$216</f>
        <v xml:space="preserve">Керівник        </v>
      </c>
      <c r="B2341" s="73"/>
      <c r="C2341" s="73"/>
      <c r="D2341" s="73" t="str">
        <f>$D$216</f>
        <v>А.Р.Садченко</v>
      </c>
      <c r="E2341" s="73"/>
    </row>
    <row r="2342" spans="1:5" ht="15" hidden="1">
      <c r="A2342" s="72"/>
      <c r="B2342" s="76" t="s">
        <v>101</v>
      </c>
      <c r="C2342" s="76"/>
      <c r="D2342" s="76" t="s">
        <v>102</v>
      </c>
      <c r="E2342" s="76"/>
    </row>
    <row r="2343" spans="1:5" hidden="1"/>
    <row r="2344" spans="1:5" ht="15" hidden="1">
      <c r="A2344" s="74" t="s">
        <v>99</v>
      </c>
      <c r="B2344" s="73"/>
      <c r="C2344" s="73"/>
      <c r="D2344" s="73" t="s">
        <v>100</v>
      </c>
      <c r="E2344" s="73"/>
    </row>
    <row r="2345" spans="1:5" hidden="1">
      <c r="A2345" s="75"/>
      <c r="B2345" s="76" t="s">
        <v>101</v>
      </c>
      <c r="C2345" s="76"/>
      <c r="D2345" s="76" t="s">
        <v>102</v>
      </c>
      <c r="E2345" s="76"/>
    </row>
    <row r="2346" spans="1:5" ht="15" hidden="1">
      <c r="A2346" s="83">
        <f>A2129</f>
        <v>43164</v>
      </c>
      <c r="B2346" s="11"/>
      <c r="C2346" s="11"/>
      <c r="D2346" s="11"/>
      <c r="E2346" s="11"/>
    </row>
    <row r="2347" spans="1:5" ht="15" hidden="1">
      <c r="A2347" s="78" t="s">
        <v>104</v>
      </c>
      <c r="B2347" s="11"/>
      <c r="C2347" s="11"/>
      <c r="D2347" s="11"/>
      <c r="E2347" s="11"/>
    </row>
    <row r="2348" spans="1:5">
      <c r="C2348" s="2"/>
      <c r="D2348" s="3" t="s">
        <v>0</v>
      </c>
      <c r="E2348" s="4">
        <v>25</v>
      </c>
    </row>
    <row r="2349" spans="1:5" ht="18.75" customHeight="1">
      <c r="C2349" s="133" t="s">
        <v>1</v>
      </c>
      <c r="D2349" s="133"/>
      <c r="E2349" s="133"/>
    </row>
    <row r="2350" spans="1:5">
      <c r="C2350" s="133"/>
      <c r="D2350" s="133"/>
      <c r="E2350" s="133"/>
    </row>
    <row r="2351" spans="1:5" ht="15">
      <c r="A2351" s="5"/>
      <c r="B2351" s="6"/>
      <c r="C2351" s="133"/>
      <c r="D2351" s="133"/>
      <c r="E2351" s="133"/>
    </row>
    <row r="2352" spans="1:5" ht="15.75">
      <c r="A2352" s="7" t="s">
        <v>2</v>
      </c>
      <c r="B2352" s="8"/>
      <c r="C2352" s="8"/>
      <c r="D2352" s="8"/>
      <c r="E2352" s="8"/>
    </row>
    <row r="2353" spans="1:5" ht="15">
      <c r="A2353" s="9"/>
      <c r="B2353" s="10"/>
      <c r="C2353" s="10"/>
      <c r="D2353" s="10"/>
      <c r="E2353" s="10"/>
    </row>
    <row r="2354" spans="1:5" ht="15">
      <c r="A2354" s="12"/>
      <c r="B2354" s="13"/>
      <c r="C2354" s="13"/>
      <c r="D2354" s="13"/>
      <c r="E2354" s="13"/>
    </row>
    <row r="2355" spans="1:5" ht="15">
      <c r="A2355" s="14" t="s">
        <v>3</v>
      </c>
      <c r="B2355" s="14"/>
      <c r="C2355" s="14"/>
      <c r="D2355" s="14"/>
      <c r="E2355" s="14"/>
    </row>
    <row r="2356" spans="1:5" ht="15">
      <c r="A2356" s="9" t="s">
        <v>4</v>
      </c>
      <c r="B2356" s="15" t="s">
        <v>5</v>
      </c>
      <c r="C2356" s="16" t="s">
        <v>6</v>
      </c>
      <c r="D2356" s="17"/>
      <c r="E2356" s="17"/>
    </row>
    <row r="2357" spans="1:5" ht="15">
      <c r="A2357" s="9" t="s">
        <v>7</v>
      </c>
      <c r="B2357" s="18"/>
      <c r="C2357" s="19"/>
      <c r="D2357" s="19"/>
      <c r="E2357" s="19"/>
    </row>
    <row r="2358" spans="1:5" ht="59.25" customHeight="1">
      <c r="A2358" s="132" t="s">
        <v>185</v>
      </c>
      <c r="B2358" s="132"/>
      <c r="C2358" s="132"/>
      <c r="D2358" s="132"/>
      <c r="E2358" s="132"/>
    </row>
    <row r="2359" spans="1:5" ht="15">
      <c r="A2359" s="9" t="s">
        <v>8</v>
      </c>
      <c r="B2359" s="17"/>
      <c r="C2359" s="21"/>
      <c r="D2359" s="21"/>
      <c r="E2359" s="21"/>
    </row>
    <row r="2360" spans="1:5">
      <c r="A2360" s="22"/>
      <c r="B2360" s="22"/>
      <c r="C2360" s="22"/>
      <c r="D2360" s="22"/>
      <c r="E2360" s="22" t="s">
        <v>9</v>
      </c>
    </row>
    <row r="2361" spans="1:5">
      <c r="A2361" s="23" t="s">
        <v>10</v>
      </c>
      <c r="B2361" s="23" t="s">
        <v>11</v>
      </c>
      <c r="C2361" s="23" t="s">
        <v>12</v>
      </c>
      <c r="D2361" s="24"/>
      <c r="E2361" s="134" t="s">
        <v>13</v>
      </c>
    </row>
    <row r="2362" spans="1:5" ht="24">
      <c r="A2362" s="27"/>
      <c r="B2362" s="27"/>
      <c r="C2362" s="28" t="s">
        <v>14</v>
      </c>
      <c r="D2362" s="29" t="s">
        <v>15</v>
      </c>
      <c r="E2362" s="134"/>
    </row>
    <row r="2363" spans="1:5">
      <c r="A2363" s="30">
        <v>1</v>
      </c>
      <c r="B2363" s="30">
        <v>2</v>
      </c>
      <c r="C2363" s="30">
        <v>3</v>
      </c>
      <c r="D2363" s="31">
        <v>4</v>
      </c>
      <c r="E2363" s="30">
        <v>5</v>
      </c>
    </row>
    <row r="2364" spans="1:5" ht="15">
      <c r="A2364" s="32" t="s">
        <v>16</v>
      </c>
      <c r="B2364" s="33" t="s">
        <v>17</v>
      </c>
      <c r="C2364" s="34">
        <v>9050</v>
      </c>
      <c r="D2364" s="34">
        <v>0</v>
      </c>
      <c r="E2364" s="34">
        <v>9050</v>
      </c>
    </row>
    <row r="2365" spans="1:5" ht="15">
      <c r="A2365" s="36" t="s">
        <v>18</v>
      </c>
      <c r="B2365" s="30" t="s">
        <v>17</v>
      </c>
      <c r="C2365" s="34">
        <v>9050</v>
      </c>
      <c r="D2365" s="37" t="s">
        <v>17</v>
      </c>
      <c r="E2365" s="34">
        <v>9050</v>
      </c>
    </row>
    <row r="2366" spans="1:5" ht="15">
      <c r="A2366" s="36" t="s">
        <v>19</v>
      </c>
      <c r="B2366" s="30" t="s">
        <v>17</v>
      </c>
      <c r="C2366" s="30" t="s">
        <v>17</v>
      </c>
      <c r="D2366" s="34">
        <v>0</v>
      </c>
      <c r="E2366" s="34">
        <v>0</v>
      </c>
    </row>
    <row r="2367" spans="1:5" ht="23.25">
      <c r="A2367" s="38" t="s">
        <v>20</v>
      </c>
      <c r="B2367" s="30">
        <v>25010000</v>
      </c>
      <c r="C2367" s="37" t="s">
        <v>17</v>
      </c>
      <c r="D2367" s="34">
        <v>0</v>
      </c>
      <c r="E2367" s="34">
        <v>0</v>
      </c>
    </row>
    <row r="2368" spans="1:5" ht="23.25">
      <c r="A2368" s="38" t="s">
        <v>21</v>
      </c>
      <c r="B2368" s="30">
        <v>25010100</v>
      </c>
      <c r="C2368" s="37" t="s">
        <v>17</v>
      </c>
      <c r="D2368" s="34">
        <v>0</v>
      </c>
      <c r="E2368" s="34">
        <v>0</v>
      </c>
    </row>
    <row r="2369" spans="1:5" ht="15">
      <c r="A2369" s="38" t="s">
        <v>22</v>
      </c>
      <c r="B2369" s="30">
        <v>25010200</v>
      </c>
      <c r="C2369" s="37" t="s">
        <v>17</v>
      </c>
      <c r="D2369" s="34">
        <v>0</v>
      </c>
      <c r="E2369" s="34">
        <v>0</v>
      </c>
    </row>
    <row r="2370" spans="1:5" ht="15">
      <c r="A2370" s="38" t="s">
        <v>23</v>
      </c>
      <c r="B2370" s="30">
        <v>25010300</v>
      </c>
      <c r="C2370" s="37" t="s">
        <v>17</v>
      </c>
      <c r="D2370" s="34">
        <v>0</v>
      </c>
      <c r="E2370" s="34">
        <v>0</v>
      </c>
    </row>
    <row r="2371" spans="1:5" ht="23.25">
      <c r="A2371" s="38" t="s">
        <v>24</v>
      </c>
      <c r="B2371" s="30">
        <v>25010400</v>
      </c>
      <c r="C2371" s="37" t="s">
        <v>17</v>
      </c>
      <c r="D2371" s="34">
        <v>0</v>
      </c>
      <c r="E2371" s="34">
        <v>0</v>
      </c>
    </row>
    <row r="2372" spans="1:5" ht="15">
      <c r="A2372" s="39" t="s">
        <v>25</v>
      </c>
      <c r="B2372" s="30">
        <v>25020000</v>
      </c>
      <c r="C2372" s="37" t="s">
        <v>17</v>
      </c>
      <c r="D2372" s="34">
        <v>0</v>
      </c>
      <c r="E2372" s="34">
        <v>0</v>
      </c>
    </row>
    <row r="2373" spans="1:5" ht="15">
      <c r="A2373" s="39" t="s">
        <v>26</v>
      </c>
      <c r="B2373" s="30">
        <v>25020100</v>
      </c>
      <c r="C2373" s="37" t="s">
        <v>17</v>
      </c>
      <c r="D2373" s="40">
        <v>0</v>
      </c>
      <c r="E2373" s="34">
        <v>0</v>
      </c>
    </row>
    <row r="2374" spans="1:5" ht="57">
      <c r="A2374" s="38" t="s">
        <v>27</v>
      </c>
      <c r="B2374" s="41">
        <v>25020200</v>
      </c>
      <c r="C2374" s="37" t="s">
        <v>17</v>
      </c>
      <c r="D2374" s="40">
        <v>0</v>
      </c>
      <c r="E2374" s="40">
        <v>0</v>
      </c>
    </row>
    <row r="2375" spans="1:5" ht="15">
      <c r="A2375" s="39" t="s">
        <v>28</v>
      </c>
      <c r="B2375" s="30"/>
      <c r="C2375" s="37" t="s">
        <v>17</v>
      </c>
      <c r="D2375" s="40">
        <v>0</v>
      </c>
      <c r="E2375" s="40">
        <v>0</v>
      </c>
    </row>
    <row r="2376" spans="1:5" ht="15">
      <c r="A2376" s="39" t="s">
        <v>29</v>
      </c>
      <c r="B2376" s="30"/>
      <c r="C2376" s="37" t="s">
        <v>17</v>
      </c>
      <c r="D2376" s="40"/>
      <c r="E2376" s="40"/>
    </row>
    <row r="2377" spans="1:5" ht="25.5">
      <c r="A2377" s="43" t="s">
        <v>30</v>
      </c>
      <c r="B2377" s="30"/>
      <c r="C2377" s="37" t="s">
        <v>17</v>
      </c>
      <c r="D2377" s="40">
        <v>0</v>
      </c>
      <c r="E2377" s="40">
        <v>0</v>
      </c>
    </row>
    <row r="2378" spans="1:5" ht="15">
      <c r="A2378" s="135" t="s">
        <v>31</v>
      </c>
      <c r="B2378" s="30"/>
      <c r="C2378" s="37" t="s">
        <v>17</v>
      </c>
      <c r="D2378" s="40"/>
      <c r="E2378" s="40"/>
    </row>
    <row r="2379" spans="1:5" ht="15">
      <c r="A2379" s="135"/>
      <c r="B2379" s="30"/>
      <c r="C2379" s="37" t="s">
        <v>17</v>
      </c>
      <c r="D2379" s="37" t="s">
        <v>32</v>
      </c>
      <c r="E2379" s="37" t="s">
        <v>32</v>
      </c>
    </row>
    <row r="2380" spans="1:5" ht="15">
      <c r="A2380" s="44" t="s">
        <v>33</v>
      </c>
      <c r="B2380" s="30" t="s">
        <v>17</v>
      </c>
      <c r="C2380" s="40">
        <v>9050</v>
      </c>
      <c r="D2380" s="40">
        <v>0</v>
      </c>
      <c r="E2380" s="40">
        <v>9050</v>
      </c>
    </row>
    <row r="2381" spans="1:5" ht="15.75">
      <c r="A2381" s="45" t="s">
        <v>34</v>
      </c>
      <c r="B2381" s="46">
        <v>2000</v>
      </c>
      <c r="C2381" s="40">
        <v>9050</v>
      </c>
      <c r="D2381" s="40">
        <v>0</v>
      </c>
      <c r="E2381" s="40">
        <v>9050</v>
      </c>
    </row>
    <row r="2382" spans="1:5" ht="15.75">
      <c r="A2382" s="47" t="s">
        <v>35</v>
      </c>
      <c r="B2382" s="46">
        <v>2110</v>
      </c>
      <c r="C2382" s="40">
        <v>0</v>
      </c>
      <c r="D2382" s="40">
        <v>0</v>
      </c>
      <c r="E2382" s="40">
        <v>0</v>
      </c>
    </row>
    <row r="2383" spans="1:5" ht="15.75">
      <c r="A2383" s="48" t="s">
        <v>36</v>
      </c>
      <c r="B2383" s="46">
        <v>2111</v>
      </c>
      <c r="C2383" s="49"/>
      <c r="D2383" s="49"/>
      <c r="E2383" s="40">
        <v>0</v>
      </c>
    </row>
    <row r="2384" spans="1:5" ht="15.75">
      <c r="A2384" s="48" t="s">
        <v>37</v>
      </c>
      <c r="B2384" s="46">
        <v>2112</v>
      </c>
      <c r="C2384" s="40"/>
      <c r="D2384" s="40"/>
      <c r="E2384" s="40">
        <v>0</v>
      </c>
    </row>
    <row r="2385" spans="1:5" ht="15">
      <c r="A2385" s="36"/>
      <c r="B2385" s="30">
        <v>1113</v>
      </c>
      <c r="C2385" s="40"/>
      <c r="D2385" s="40"/>
      <c r="E2385" s="40"/>
    </row>
    <row r="2386" spans="1:5" ht="15.75">
      <c r="A2386" s="47" t="s">
        <v>38</v>
      </c>
      <c r="B2386" s="46">
        <v>2120</v>
      </c>
      <c r="C2386" s="40"/>
      <c r="D2386" s="40"/>
      <c r="E2386" s="40">
        <v>0</v>
      </c>
    </row>
    <row r="2387" spans="1:5" ht="15.75">
      <c r="A2387" s="47" t="s">
        <v>39</v>
      </c>
      <c r="B2387" s="46">
        <v>2200</v>
      </c>
      <c r="C2387" s="40">
        <v>0</v>
      </c>
      <c r="D2387" s="40">
        <v>0</v>
      </c>
      <c r="E2387" s="40">
        <v>0</v>
      </c>
    </row>
    <row r="2388" spans="1:5" ht="15.75">
      <c r="A2388" s="50" t="s">
        <v>40</v>
      </c>
      <c r="B2388" s="46">
        <v>2210</v>
      </c>
      <c r="C2388" s="40"/>
      <c r="D2388" s="40"/>
      <c r="E2388" s="40">
        <v>0</v>
      </c>
    </row>
    <row r="2389" spans="1:5" ht="15.75">
      <c r="A2389" s="50" t="s">
        <v>41</v>
      </c>
      <c r="B2389" s="46">
        <v>2220</v>
      </c>
      <c r="C2389" s="40"/>
      <c r="D2389" s="40"/>
      <c r="E2389" s="40">
        <v>0</v>
      </c>
    </row>
    <row r="2390" spans="1:5" ht="15.75">
      <c r="A2390" s="50" t="s">
        <v>42</v>
      </c>
      <c r="B2390" s="46">
        <v>2230</v>
      </c>
      <c r="C2390" s="40"/>
      <c r="D2390" s="40"/>
      <c r="E2390" s="40">
        <v>0</v>
      </c>
    </row>
    <row r="2391" spans="1:5" ht="15.75">
      <c r="A2391" s="50" t="s">
        <v>43</v>
      </c>
      <c r="B2391" s="46">
        <v>2240</v>
      </c>
      <c r="C2391" s="40"/>
      <c r="D2391" s="40"/>
      <c r="E2391" s="40">
        <v>0</v>
      </c>
    </row>
    <row r="2392" spans="1:5" ht="15" hidden="1">
      <c r="A2392" s="51" t="s">
        <v>44</v>
      </c>
      <c r="B2392" s="52">
        <v>1135</v>
      </c>
      <c r="C2392" s="40"/>
      <c r="D2392" s="40"/>
      <c r="E2392" s="40">
        <v>0</v>
      </c>
    </row>
    <row r="2393" spans="1:5" ht="15" hidden="1">
      <c r="A2393" s="36"/>
      <c r="B2393" s="30">
        <v>1136</v>
      </c>
      <c r="C2393" s="53"/>
      <c r="D2393" s="53"/>
      <c r="E2393" s="53"/>
    </row>
    <row r="2394" spans="1:5" ht="15" hidden="1">
      <c r="A2394" s="36"/>
      <c r="B2394" s="30">
        <v>1137</v>
      </c>
      <c r="C2394" s="53"/>
      <c r="D2394" s="53"/>
      <c r="E2394" s="53"/>
    </row>
    <row r="2395" spans="1:5" ht="15" hidden="1">
      <c r="A2395" s="36"/>
      <c r="B2395" s="30">
        <v>1138</v>
      </c>
      <c r="C2395" s="53"/>
      <c r="D2395" s="53"/>
      <c r="E2395" s="53"/>
    </row>
    <row r="2396" spans="1:5" ht="15" hidden="1">
      <c r="A2396" s="36"/>
      <c r="B2396" s="30">
        <v>1139</v>
      </c>
      <c r="C2396" s="53"/>
      <c r="D2396" s="53"/>
      <c r="E2396" s="53"/>
    </row>
    <row r="2397" spans="1:5" ht="15.75">
      <c r="A2397" s="50" t="s">
        <v>45</v>
      </c>
      <c r="B2397" s="46">
        <v>2250</v>
      </c>
      <c r="C2397" s="40"/>
      <c r="D2397" s="40"/>
      <c r="E2397" s="40">
        <v>0</v>
      </c>
    </row>
    <row r="2398" spans="1:5" ht="15.75">
      <c r="A2398" s="50" t="s">
        <v>46</v>
      </c>
      <c r="B2398" s="46">
        <v>2260</v>
      </c>
      <c r="C2398" s="40"/>
      <c r="D2398" s="40"/>
      <c r="E2398" s="40"/>
    </row>
    <row r="2399" spans="1:5" ht="15.75">
      <c r="A2399" s="50" t="s">
        <v>47</v>
      </c>
      <c r="B2399" s="46">
        <v>2270</v>
      </c>
      <c r="C2399" s="40">
        <v>0</v>
      </c>
      <c r="D2399" s="40">
        <v>0</v>
      </c>
      <c r="E2399" s="40">
        <v>0</v>
      </c>
    </row>
    <row r="2400" spans="1:5" ht="15.75">
      <c r="A2400" s="48" t="s">
        <v>48</v>
      </c>
      <c r="B2400" s="46">
        <v>2271</v>
      </c>
      <c r="C2400" s="40"/>
      <c r="D2400" s="40"/>
      <c r="E2400" s="40">
        <v>0</v>
      </c>
    </row>
    <row r="2401" spans="1:5" ht="15.75">
      <c r="A2401" s="48" t="s">
        <v>49</v>
      </c>
      <c r="B2401" s="46">
        <v>2272</v>
      </c>
      <c r="C2401" s="40"/>
      <c r="D2401" s="40"/>
      <c r="E2401" s="40">
        <v>0</v>
      </c>
    </row>
    <row r="2402" spans="1:5" ht="15.75">
      <c r="A2402" s="48" t="s">
        <v>50</v>
      </c>
      <c r="B2402" s="46">
        <v>2273</v>
      </c>
      <c r="C2402" s="40"/>
      <c r="D2402" s="59"/>
      <c r="E2402" s="40">
        <v>0</v>
      </c>
    </row>
    <row r="2403" spans="1:5" ht="15.75">
      <c r="A2403" s="48" t="s">
        <v>51</v>
      </c>
      <c r="B2403" s="46">
        <v>2274</v>
      </c>
      <c r="C2403" s="40"/>
      <c r="D2403" s="59"/>
      <c r="E2403" s="55">
        <v>0</v>
      </c>
    </row>
    <row r="2404" spans="1:5" ht="15.75">
      <c r="A2404" s="48" t="s">
        <v>52</v>
      </c>
      <c r="B2404" s="46">
        <v>2275</v>
      </c>
      <c r="C2404" s="40"/>
      <c r="D2404" s="59"/>
      <c r="E2404" s="40">
        <v>0</v>
      </c>
    </row>
    <row r="2405" spans="1:5" ht="15.75">
      <c r="A2405" s="48" t="s">
        <v>54</v>
      </c>
      <c r="B2405" s="46">
        <v>2276</v>
      </c>
      <c r="C2405" s="40"/>
      <c r="D2405" s="59"/>
      <c r="E2405" s="40">
        <v>0</v>
      </c>
    </row>
    <row r="2406" spans="1:5" ht="31.5">
      <c r="A2406" s="50" t="s">
        <v>55</v>
      </c>
      <c r="B2406" s="46">
        <v>2280</v>
      </c>
      <c r="C2406" s="40">
        <v>0</v>
      </c>
      <c r="D2406" s="40">
        <v>0</v>
      </c>
      <c r="E2406" s="40">
        <v>0</v>
      </c>
    </row>
    <row r="2407" spans="1:5" ht="31.5">
      <c r="A2407" s="48" t="s">
        <v>56</v>
      </c>
      <c r="B2407" s="46">
        <v>2281</v>
      </c>
      <c r="C2407" s="40"/>
      <c r="D2407" s="40"/>
      <c r="E2407" s="40"/>
    </row>
    <row r="2408" spans="1:5" ht="31.5">
      <c r="A2408" s="48" t="s">
        <v>57</v>
      </c>
      <c r="B2408" s="46">
        <v>2282</v>
      </c>
      <c r="C2408" s="40">
        <v>0</v>
      </c>
      <c r="D2408" s="40">
        <v>0</v>
      </c>
      <c r="E2408" s="40">
        <v>0</v>
      </c>
    </row>
    <row r="2409" spans="1:5" ht="15.75">
      <c r="A2409" s="47" t="s">
        <v>58</v>
      </c>
      <c r="B2409" s="46">
        <v>2400</v>
      </c>
      <c r="C2409" s="40"/>
      <c r="D2409" s="40"/>
      <c r="E2409" s="40"/>
    </row>
    <row r="2410" spans="1:5" ht="15.75">
      <c r="A2410" s="56" t="s">
        <v>59</v>
      </c>
      <c r="B2410" s="57">
        <v>2410</v>
      </c>
      <c r="C2410" s="40"/>
      <c r="D2410" s="40"/>
      <c r="E2410" s="40"/>
    </row>
    <row r="2411" spans="1:5" ht="15.75">
      <c r="A2411" s="56" t="s">
        <v>60</v>
      </c>
      <c r="B2411" s="57">
        <v>2420</v>
      </c>
      <c r="C2411" s="40"/>
      <c r="D2411" s="40"/>
      <c r="E2411" s="40"/>
    </row>
    <row r="2412" spans="1:5" ht="15.75">
      <c r="A2412" s="58" t="s">
        <v>61</v>
      </c>
      <c r="B2412" s="57">
        <v>2600</v>
      </c>
      <c r="C2412" s="59"/>
      <c r="D2412" s="59"/>
      <c r="E2412" s="55">
        <v>0</v>
      </c>
    </row>
    <row r="2413" spans="1:5" ht="30">
      <c r="A2413" s="60" t="s">
        <v>62</v>
      </c>
      <c r="B2413" s="57">
        <v>2610</v>
      </c>
      <c r="C2413" s="61"/>
      <c r="D2413" s="61"/>
      <c r="E2413" s="61"/>
    </row>
    <row r="2414" spans="1:5" ht="15.75">
      <c r="A2414" s="60" t="s">
        <v>63</v>
      </c>
      <c r="B2414" s="57">
        <v>2620</v>
      </c>
      <c r="C2414" s="61"/>
      <c r="D2414" s="61"/>
      <c r="E2414" s="61"/>
    </row>
    <row r="2415" spans="1:5" ht="31.5">
      <c r="A2415" s="56" t="s">
        <v>64</v>
      </c>
      <c r="B2415" s="57">
        <v>2630</v>
      </c>
      <c r="C2415" s="59"/>
      <c r="D2415" s="59"/>
      <c r="E2415" s="55">
        <v>0</v>
      </c>
    </row>
    <row r="2416" spans="1:5" ht="15.75">
      <c r="A2416" s="62" t="s">
        <v>65</v>
      </c>
      <c r="B2416" s="57">
        <v>2700</v>
      </c>
      <c r="C2416" s="59">
        <v>9050</v>
      </c>
      <c r="D2416" s="59">
        <v>0</v>
      </c>
      <c r="E2416" s="59">
        <v>9050</v>
      </c>
    </row>
    <row r="2417" spans="1:5" ht="15.75">
      <c r="A2417" s="56" t="s">
        <v>66</v>
      </c>
      <c r="B2417" s="57">
        <v>2710</v>
      </c>
      <c r="C2417" s="59"/>
      <c r="D2417" s="59"/>
      <c r="E2417" s="59"/>
    </row>
    <row r="2418" spans="1:5" ht="15.75">
      <c r="A2418" s="56" t="s">
        <v>67</v>
      </c>
      <c r="B2418" s="57">
        <v>2720</v>
      </c>
      <c r="C2418" s="40"/>
      <c r="D2418" s="40"/>
      <c r="E2418" s="40">
        <v>0</v>
      </c>
    </row>
    <row r="2419" spans="1:5" ht="15.75">
      <c r="A2419" s="56" t="s">
        <v>68</v>
      </c>
      <c r="B2419" s="57">
        <v>2730</v>
      </c>
      <c r="C2419" s="40">
        <v>9050</v>
      </c>
      <c r="D2419" s="40"/>
      <c r="E2419" s="40">
        <v>9050</v>
      </c>
    </row>
    <row r="2420" spans="1:5" ht="15.75">
      <c r="A2420" s="62" t="s">
        <v>69</v>
      </c>
      <c r="B2420" s="57">
        <v>2800</v>
      </c>
      <c r="C2420" s="40">
        <v>0</v>
      </c>
      <c r="D2420" s="40">
        <v>0</v>
      </c>
      <c r="E2420" s="40">
        <v>0</v>
      </c>
    </row>
    <row r="2421" spans="1:5" ht="15.75">
      <c r="A2421" s="62" t="s">
        <v>70</v>
      </c>
      <c r="B2421" s="57">
        <v>3000</v>
      </c>
      <c r="C2421" s="40">
        <v>0</v>
      </c>
      <c r="D2421" s="40">
        <v>0</v>
      </c>
      <c r="E2421" s="40">
        <v>0</v>
      </c>
    </row>
    <row r="2422" spans="1:5" ht="15.75">
      <c r="A2422" s="63" t="s">
        <v>71</v>
      </c>
      <c r="B2422" s="46">
        <v>3100</v>
      </c>
      <c r="C2422" s="40">
        <v>0</v>
      </c>
      <c r="D2422" s="40">
        <v>0</v>
      </c>
      <c r="E2422" s="40">
        <v>0</v>
      </c>
    </row>
    <row r="2423" spans="1:5" ht="31.5">
      <c r="A2423" s="50" t="s">
        <v>72</v>
      </c>
      <c r="B2423" s="46">
        <v>3110</v>
      </c>
      <c r="C2423" s="59">
        <v>0</v>
      </c>
      <c r="D2423" s="59">
        <v>0</v>
      </c>
      <c r="E2423" s="55">
        <v>0</v>
      </c>
    </row>
    <row r="2424" spans="1:5" ht="15.75">
      <c r="A2424" s="50" t="s">
        <v>73</v>
      </c>
      <c r="B2424" s="46">
        <v>3120</v>
      </c>
      <c r="C2424" s="61"/>
      <c r="D2424" s="61"/>
      <c r="E2424" s="61"/>
    </row>
    <row r="2425" spans="1:5" ht="15.75">
      <c r="A2425" s="48" t="s">
        <v>74</v>
      </c>
      <c r="B2425" s="46">
        <v>3121</v>
      </c>
      <c r="C2425" s="64"/>
      <c r="D2425" s="64"/>
      <c r="E2425" s="64"/>
    </row>
    <row r="2426" spans="1:5" ht="15" hidden="1">
      <c r="A2426" s="65"/>
      <c r="B2426" s="30">
        <v>2122</v>
      </c>
      <c r="C2426" s="59"/>
      <c r="D2426" s="59"/>
      <c r="E2426" s="59"/>
    </row>
    <row r="2427" spans="1:5" ht="15.75">
      <c r="A2427" s="48" t="s">
        <v>75</v>
      </c>
      <c r="B2427" s="46">
        <v>3122</v>
      </c>
      <c r="C2427" s="40"/>
      <c r="D2427" s="40"/>
      <c r="E2427" s="40"/>
    </row>
    <row r="2428" spans="1:5" ht="15.75">
      <c r="A2428" s="50" t="s">
        <v>76</v>
      </c>
      <c r="B2428" s="46">
        <v>3130</v>
      </c>
      <c r="C2428" s="40">
        <v>0</v>
      </c>
      <c r="D2428" s="40">
        <v>0</v>
      </c>
      <c r="E2428" s="49">
        <v>0</v>
      </c>
    </row>
    <row r="2429" spans="1:5" ht="15.75">
      <c r="A2429" s="48" t="s">
        <v>77</v>
      </c>
      <c r="B2429" s="46">
        <v>3131</v>
      </c>
      <c r="C2429" s="40"/>
      <c r="D2429" s="40"/>
      <c r="E2429" s="49"/>
    </row>
    <row r="2430" spans="1:5" ht="15" hidden="1">
      <c r="A2430" s="66"/>
      <c r="B2430" s="30">
        <v>2132</v>
      </c>
      <c r="C2430" s="40"/>
      <c r="D2430" s="40"/>
      <c r="E2430" s="49"/>
    </row>
    <row r="2431" spans="1:5" ht="15.75">
      <c r="A2431" s="48" t="s">
        <v>78</v>
      </c>
      <c r="B2431" s="46">
        <v>3132</v>
      </c>
      <c r="C2431" s="40">
        <v>0</v>
      </c>
      <c r="D2431" s="40">
        <v>0</v>
      </c>
      <c r="E2431" s="49">
        <v>0</v>
      </c>
    </row>
    <row r="2432" spans="1:5" ht="15.75">
      <c r="A2432" s="50" t="s">
        <v>79</v>
      </c>
      <c r="B2432" s="46">
        <v>3140</v>
      </c>
      <c r="C2432" s="40"/>
      <c r="D2432" s="40"/>
      <c r="E2432" s="40"/>
    </row>
    <row r="2433" spans="1:5" ht="15.75">
      <c r="A2433" s="48" t="s">
        <v>80</v>
      </c>
      <c r="B2433" s="46">
        <v>3141</v>
      </c>
      <c r="C2433" s="59"/>
      <c r="D2433" s="59"/>
      <c r="E2433" s="59"/>
    </row>
    <row r="2434" spans="1:5" ht="15" hidden="1">
      <c r="A2434" s="66"/>
      <c r="B2434" s="30">
        <v>2142</v>
      </c>
      <c r="C2434" s="40"/>
      <c r="D2434" s="40"/>
      <c r="E2434" s="40"/>
    </row>
    <row r="2435" spans="1:5" ht="15.75">
      <c r="A2435" s="48" t="s">
        <v>81</v>
      </c>
      <c r="B2435" s="46">
        <v>3142</v>
      </c>
      <c r="C2435" s="40"/>
      <c r="D2435" s="40"/>
      <c r="E2435" s="40"/>
    </row>
    <row r="2436" spans="1:5" ht="15.75">
      <c r="A2436" s="48" t="s">
        <v>82</v>
      </c>
      <c r="B2436" s="46">
        <v>3143</v>
      </c>
      <c r="C2436" s="40"/>
      <c r="D2436" s="40"/>
      <c r="E2436" s="40"/>
    </row>
    <row r="2437" spans="1:5" ht="15.75">
      <c r="A2437" s="50" t="s">
        <v>83</v>
      </c>
      <c r="B2437" s="46">
        <v>3150</v>
      </c>
      <c r="C2437" s="40"/>
      <c r="D2437" s="40"/>
      <c r="E2437" s="40"/>
    </row>
    <row r="2438" spans="1:5" ht="15.75">
      <c r="A2438" s="50" t="s">
        <v>84</v>
      </c>
      <c r="B2438" s="46">
        <v>3160</v>
      </c>
      <c r="C2438" s="40"/>
      <c r="D2438" s="40"/>
      <c r="E2438" s="40"/>
    </row>
    <row r="2439" spans="1:5" ht="15.75">
      <c r="A2439" s="63" t="s">
        <v>85</v>
      </c>
      <c r="B2439" s="46">
        <v>3200</v>
      </c>
      <c r="C2439" s="59"/>
      <c r="D2439" s="59"/>
      <c r="E2439" s="59"/>
    </row>
    <row r="2440" spans="1:5" ht="31.5">
      <c r="A2440" s="50" t="s">
        <v>86</v>
      </c>
      <c r="B2440" s="46">
        <v>3210</v>
      </c>
      <c r="C2440" s="40"/>
      <c r="D2440" s="40"/>
      <c r="E2440" s="40"/>
    </row>
    <row r="2441" spans="1:5" ht="31.5">
      <c r="A2441" s="50" t="s">
        <v>87</v>
      </c>
      <c r="B2441" s="46">
        <v>3220</v>
      </c>
      <c r="C2441" s="40"/>
      <c r="D2441" s="40"/>
      <c r="E2441" s="40"/>
    </row>
    <row r="2442" spans="1:5" ht="31.5">
      <c r="A2442" s="50" t="s">
        <v>88</v>
      </c>
      <c r="B2442" s="46">
        <v>3230</v>
      </c>
      <c r="C2442" s="40"/>
      <c r="D2442" s="40"/>
      <c r="E2442" s="40"/>
    </row>
    <row r="2443" spans="1:5" ht="15.75">
      <c r="A2443" s="50" t="s">
        <v>89</v>
      </c>
      <c r="B2443" s="46">
        <v>3240</v>
      </c>
      <c r="C2443" s="40"/>
      <c r="D2443" s="40"/>
      <c r="E2443" s="40"/>
    </row>
    <row r="2444" spans="1:5" ht="15" hidden="1">
      <c r="A2444" s="67" t="s">
        <v>90</v>
      </c>
      <c r="B2444" s="52">
        <v>3000</v>
      </c>
      <c r="C2444" s="40"/>
      <c r="D2444" s="40"/>
      <c r="E2444" s="40"/>
    </row>
    <row r="2445" spans="1:5" ht="15.75">
      <c r="A2445" s="68" t="s">
        <v>91</v>
      </c>
      <c r="B2445" s="46">
        <v>4110</v>
      </c>
      <c r="C2445" s="40"/>
      <c r="D2445" s="40"/>
      <c r="E2445" s="40"/>
    </row>
    <row r="2446" spans="1:5" ht="31.5">
      <c r="A2446" s="48" t="s">
        <v>92</v>
      </c>
      <c r="B2446" s="46">
        <v>4111</v>
      </c>
      <c r="C2446" s="40"/>
      <c r="D2446" s="40"/>
      <c r="E2446" s="40"/>
    </row>
    <row r="2447" spans="1:5" ht="15.75">
      <c r="A2447" s="48" t="s">
        <v>93</v>
      </c>
      <c r="B2447" s="46">
        <v>4112</v>
      </c>
      <c r="C2447" s="40"/>
      <c r="D2447" s="40"/>
      <c r="E2447" s="40"/>
    </row>
    <row r="2448" spans="1:5" ht="15.75">
      <c r="A2448" s="48" t="s">
        <v>94</v>
      </c>
      <c r="B2448" s="46">
        <v>4113</v>
      </c>
      <c r="C2448" s="40"/>
      <c r="D2448" s="40"/>
      <c r="E2448" s="40"/>
    </row>
    <row r="2449" spans="1:5" ht="15.75">
      <c r="A2449" s="68" t="s">
        <v>95</v>
      </c>
      <c r="B2449" s="46">
        <v>4210</v>
      </c>
      <c r="C2449" s="40"/>
      <c r="D2449" s="40"/>
      <c r="E2449" s="40"/>
    </row>
    <row r="2450" spans="1:5" ht="15.75">
      <c r="A2450" s="62" t="s">
        <v>96</v>
      </c>
      <c r="B2450" s="69">
        <v>9000</v>
      </c>
      <c r="C2450" s="70"/>
      <c r="D2450" s="36"/>
      <c r="E2450" s="71"/>
    </row>
    <row r="2452" spans="1:5" ht="15">
      <c r="A2452" s="72" t="str">
        <f>$A$216</f>
        <v xml:space="preserve">Керівник        </v>
      </c>
      <c r="B2452" s="73"/>
      <c r="C2452" s="73"/>
      <c r="D2452" s="73" t="str">
        <f>$D$216</f>
        <v>А.Р.Садченко</v>
      </c>
      <c r="E2452" s="73"/>
    </row>
    <row r="2453" spans="1:5" ht="15">
      <c r="A2453" s="72"/>
      <c r="B2453" s="76" t="s">
        <v>101</v>
      </c>
      <c r="C2453" s="76"/>
      <c r="D2453" s="76" t="s">
        <v>102</v>
      </c>
      <c r="E2453" s="76"/>
    </row>
    <row r="2455" spans="1:5" ht="15">
      <c r="A2455" s="74" t="s">
        <v>99</v>
      </c>
      <c r="B2455" s="73"/>
      <c r="C2455" s="73"/>
      <c r="D2455" s="73" t="s">
        <v>100</v>
      </c>
      <c r="E2455" s="73"/>
    </row>
    <row r="2456" spans="1:5">
      <c r="A2456" s="75"/>
      <c r="B2456" s="76" t="s">
        <v>101</v>
      </c>
      <c r="C2456" s="76"/>
      <c r="D2456" s="76" t="s">
        <v>102</v>
      </c>
      <c r="E2456" s="76"/>
    </row>
    <row r="2457" spans="1:5" ht="15">
      <c r="A2457" s="83">
        <v>43164</v>
      </c>
      <c r="B2457" s="11"/>
      <c r="C2457" s="11"/>
      <c r="D2457" s="11"/>
      <c r="E2457" s="11"/>
    </row>
    <row r="2458" spans="1:5" ht="15">
      <c r="A2458" s="78" t="s">
        <v>104</v>
      </c>
      <c r="B2458" s="11"/>
      <c r="C2458" s="11"/>
      <c r="D2458" s="11"/>
      <c r="E2458" s="1">
        <v>26</v>
      </c>
    </row>
  </sheetData>
  <mergeCells count="83">
    <mergeCell ref="E2250:E2251"/>
    <mergeCell ref="A2267:A2268"/>
    <mergeCell ref="E2033:E2034"/>
    <mergeCell ref="A2050:A2051"/>
    <mergeCell ref="E2140:E2141"/>
    <mergeCell ref="A2157:A2158"/>
    <mergeCell ref="C2238:E2240"/>
    <mergeCell ref="B2247:E2247"/>
    <mergeCell ref="B2030:E2030"/>
    <mergeCell ref="A1612:A1613"/>
    <mergeCell ref="C1692:E1694"/>
    <mergeCell ref="E1704:E1705"/>
    <mergeCell ref="A1721:A1722"/>
    <mergeCell ref="C1801:E1803"/>
    <mergeCell ref="E1813:E1814"/>
    <mergeCell ref="A1830:A1831"/>
    <mergeCell ref="C1910:E1912"/>
    <mergeCell ref="E1922:E1923"/>
    <mergeCell ref="A1939:A1940"/>
    <mergeCell ref="C2021:E2023"/>
    <mergeCell ref="E1595:E1596"/>
    <mergeCell ref="A1266:A1267"/>
    <mergeCell ref="A1349:E1349"/>
    <mergeCell ref="A1350:E1350"/>
    <mergeCell ref="C1357:E1359"/>
    <mergeCell ref="A1366:E1366"/>
    <mergeCell ref="E1369:E1370"/>
    <mergeCell ref="A1386:A1387"/>
    <mergeCell ref="C1470:E1472"/>
    <mergeCell ref="E1482:E1483"/>
    <mergeCell ref="A1499:A1500"/>
    <mergeCell ref="C1583:E1585"/>
    <mergeCell ref="E1249:E1250"/>
    <mergeCell ref="A930:A931"/>
    <mergeCell ref="C1013:E1015"/>
    <mergeCell ref="A1022:E1022"/>
    <mergeCell ref="E1025:E1026"/>
    <mergeCell ref="A1042:A1043"/>
    <mergeCell ref="C1125:E1127"/>
    <mergeCell ref="A1134:E1134"/>
    <mergeCell ref="E1137:E1138"/>
    <mergeCell ref="A1154:A1155"/>
    <mergeCell ref="C1237:E1239"/>
    <mergeCell ref="A1246:E1246"/>
    <mergeCell ref="A574:E574"/>
    <mergeCell ref="E913:E914"/>
    <mergeCell ref="A594:A595"/>
    <mergeCell ref="C677:E679"/>
    <mergeCell ref="A686:E686"/>
    <mergeCell ref="E689:E690"/>
    <mergeCell ref="A706:A707"/>
    <mergeCell ref="C789:E791"/>
    <mergeCell ref="A798:E798"/>
    <mergeCell ref="E801:E802"/>
    <mergeCell ref="A818:A819"/>
    <mergeCell ref="C901:E903"/>
    <mergeCell ref="A910:E910"/>
    <mergeCell ref="C452:E454"/>
    <mergeCell ref="A461:E461"/>
    <mergeCell ref="E464:E465"/>
    <mergeCell ref="A481:A482"/>
    <mergeCell ref="C565:E567"/>
    <mergeCell ref="C2:E4"/>
    <mergeCell ref="A11:E11"/>
    <mergeCell ref="E14:E15"/>
    <mergeCell ref="A31:A32"/>
    <mergeCell ref="C113:E115"/>
    <mergeCell ref="A122:E122"/>
    <mergeCell ref="C2349:E2351"/>
    <mergeCell ref="A2358:E2358"/>
    <mergeCell ref="E2361:E2362"/>
    <mergeCell ref="A2378:A2379"/>
    <mergeCell ref="E125:E126"/>
    <mergeCell ref="A142:A143"/>
    <mergeCell ref="C226:E228"/>
    <mergeCell ref="A235:E235"/>
    <mergeCell ref="E238:E239"/>
    <mergeCell ref="E577:E578"/>
    <mergeCell ref="A255:A256"/>
    <mergeCell ref="C339:E341"/>
    <mergeCell ref="A348:E348"/>
    <mergeCell ref="E351:E352"/>
    <mergeCell ref="A368:A369"/>
  </mergeCells>
  <pageMargins left="1.1023622047244095" right="0.31496062992125984" top="0.35433070866141736" bottom="0.35433070866141736" header="0.31496062992125984" footer="0.31496062992125984"/>
  <pageSetup scale="83" orientation="portrait" r:id="rId1"/>
  <rowBreaks count="21" manualBreakCount="21">
    <brk id="111" max="4" man="1"/>
    <brk id="170" max="4" man="1"/>
    <brk id="223" max="4" man="1"/>
    <brk id="336" max="4" man="1"/>
    <brk id="449" max="4" man="1"/>
    <brk id="508" max="4" man="1"/>
    <brk id="562" max="4" man="1"/>
    <brk id="675" max="4" man="1"/>
    <brk id="787" max="4" man="1"/>
    <brk id="899" max="4" man="1"/>
    <brk id="1011" max="4" man="1"/>
    <brk id="1123" max="4" man="1"/>
    <brk id="1235" max="4" man="1"/>
    <brk id="1468" max="4" man="1"/>
    <brk id="1580" max="4" man="1"/>
    <brk id="1690" max="4" man="1"/>
    <brk id="1799" max="4" man="1"/>
    <brk id="1908" max="4" man="1"/>
    <brk id="2018" max="4" man="1"/>
    <brk id="2080" max="4" man="1"/>
    <brk id="2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 звкош</vt:lpstr>
      <vt:lpstr>'каз звкош'!Область_печати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2018-03-15T08:43:21Z</dcterms:created>
  <dcterms:modified xsi:type="dcterms:W3CDTF">2018-03-15T11:48:16Z</dcterms:modified>
</cp:coreProperties>
</file>